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Secretaria\Dropbox\2024 MAZO\2024 FINANCIERA\2024 Recursos de balance\"/>
    </mc:Choice>
  </mc:AlternateContent>
  <bookViews>
    <workbookView xWindow="0" yWindow="0" windowWidth="20490" windowHeight="7755" activeTab="1"/>
  </bookViews>
  <sheets>
    <sheet name="POAI" sheetId="4" r:id="rId1"/>
    <sheet name="PROG INICIAL PAA" sheetId="1" r:id="rId2"/>
  </sheets>
  <externalReferences>
    <externalReference r:id="rId3"/>
  </externalReferences>
  <definedNames>
    <definedName name="_xlnm._FilterDatabase" localSheetId="0" hidden="1">POAI!$A$6:$G$13</definedName>
    <definedName name="_xlnm._FilterDatabase" localSheetId="1" hidden="1">'PROG INICIAL PAA'!$A$3:$L$8</definedName>
    <definedName name="_xlnm.Print_Area" localSheetId="0">POAI!$A$6:$G$26</definedName>
    <definedName name="_xlnm.Print_Area" localSheetId="1">'PROG INICIAL PAA'!$A$1:$L$22</definedName>
  </definedNames>
  <calcPr calcId="152511"/>
</workbook>
</file>

<file path=xl/calcChain.xml><?xml version="1.0" encoding="utf-8"?>
<calcChain xmlns="http://schemas.openxmlformats.org/spreadsheetml/2006/main">
  <c r="G25" i="4" l="1"/>
  <c r="G9" i="4" l="1"/>
  <c r="H7" i="1" l="1"/>
  <c r="H8" i="1" s="1"/>
  <c r="H6" i="1"/>
  <c r="G12" i="4" l="1"/>
  <c r="G26" i="4" s="1"/>
  <c r="C5" i="4" l="1"/>
</calcChain>
</file>

<file path=xl/sharedStrings.xml><?xml version="1.0" encoding="utf-8"?>
<sst xmlns="http://schemas.openxmlformats.org/spreadsheetml/2006/main" count="146" uniqueCount="87">
  <si>
    <t>Descripción</t>
  </si>
  <si>
    <t>Duración estimada del contrato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</si>
  <si>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</si>
  <si>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</si>
  <si>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</si>
  <si>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</si>
  <si>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</si>
  <si>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</si>
  <si>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</si>
  <si>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B. ADQUISICIONES PLANEADAS</t>
  </si>
  <si>
    <t>Fecha estimada de inicio de proceso de selección</t>
  </si>
  <si>
    <t>Códigos UNSPSC</t>
  </si>
  <si>
    <t>PROYECTO</t>
  </si>
  <si>
    <t>OBJETIVO</t>
  </si>
  <si>
    <t>ALCANCE</t>
  </si>
  <si>
    <t>INCIDENCIA PEI</t>
  </si>
  <si>
    <t xml:space="preserve">VALOR </t>
  </si>
  <si>
    <t>No.</t>
  </si>
  <si>
    <t>ACCIONES /ACTIVIDADES</t>
  </si>
  <si>
    <t>PLAN OPERATIVO ANUAL DE INVERSIONES VIGENCIA XXXXX</t>
  </si>
  <si>
    <t>ESTABLECIMIENTO EDUVARTI XXXXXXXXXX</t>
  </si>
  <si>
    <t>FONDOS DE SERVICIOS EDUCATIVOS</t>
  </si>
  <si>
    <t>ARTICULO 8 DECRETO 006 DE 1998</t>
  </si>
  <si>
    <t>VALOR TOTAL POAI</t>
  </si>
  <si>
    <t>VALOR PRESUPUESTO</t>
  </si>
  <si>
    <t>VALIDACION POAI vs PRESUPUESTO</t>
  </si>
  <si>
    <t>Consectivo Necesidad</t>
  </si>
  <si>
    <t>Gestión Directiva, administrativa y académica. Funcionamiento: Gastos generales: Adquisición de Bienes, Compra de equipos, materiales y suministros.</t>
  </si>
  <si>
    <t xml:space="preserve">Gestión Directiva, administrativa y académica. Funcionamiento: Adquisición de servicios: Otros gastos: Comisión Bancaria. </t>
  </si>
  <si>
    <t xml:space="preserve">Asumir responsabilidad administrativa acorde con los requerimientos de manejo de los fondos de servicios educativos. </t>
  </si>
  <si>
    <t>Adecuado manejo de la gestión administrativa y financiera.</t>
  </si>
  <si>
    <t>Funcionamiento eficiente. Dotación constante.</t>
  </si>
  <si>
    <t xml:space="preserve">Cumplimiento de las diferentes responsabilidades de los FSE, actividades, </t>
  </si>
  <si>
    <t>pago de comisiones bancarias.</t>
  </si>
  <si>
    <t xml:space="preserve">Realizar actividades pedagógicas, científicas y culturales para los educandos, que estimulen el desarrollo de competencias académicas y ciudadanas. </t>
  </si>
  <si>
    <t xml:space="preserve">Desarrollo de las diferentes actividades culturales, cívicas y fiestas tradicionales de la comunidad educativa. Paseo tradicional anual. </t>
  </si>
  <si>
    <t xml:space="preserve">Creación de espacios, resaltar nuestras tradiciones, conocer espacios de ciudad, y poner en práctica aquellos valores que nos permiten vivir en sociedad a tráves de estas integraciones. </t>
  </si>
  <si>
    <t>Gestión Directiva, administrativa y académica. Proyecto infraestructura educativa: Mantenimiento: Daños imprevistos</t>
  </si>
  <si>
    <t xml:space="preserve">Óptimas condiciones en general para la buena marcha y funcionamiento de los Centros Educativos </t>
  </si>
  <si>
    <t>N/A</t>
  </si>
  <si>
    <t>Contratación Directa</t>
  </si>
  <si>
    <t>SGP - RP</t>
  </si>
  <si>
    <t>NO</t>
  </si>
  <si>
    <t>Régimen Especial Decreto 1075 de 2015</t>
  </si>
  <si>
    <t xml:space="preserve">Gloria Eugenia Quintero Hernández. Directora Rural - Celular: 3113569311 Email: pemazo@gmail.com </t>
  </si>
  <si>
    <t>Gloria Eugenia Quintero Hernández. Directora Rural - Celular: 3113569311 Email: pemazo@gmail.com</t>
  </si>
  <si>
    <t xml:space="preserve">febrero </t>
  </si>
  <si>
    <t>abril</t>
  </si>
  <si>
    <t>junio</t>
  </si>
  <si>
    <t>julio</t>
  </si>
  <si>
    <t xml:space="preserve">7 meses </t>
  </si>
  <si>
    <t>1 mes</t>
  </si>
  <si>
    <t xml:space="preserve">1  meses </t>
  </si>
  <si>
    <t>4 meses</t>
  </si>
  <si>
    <t>Servicios financieros y servicios conexos</t>
  </si>
  <si>
    <t>Remuneración Servicios Técnicos</t>
  </si>
  <si>
    <t>Actividades  pedagógicas.</t>
  </si>
  <si>
    <t xml:space="preserve">44122011;14111514;44121634;44121600;44121708;44216618;
</t>
  </si>
  <si>
    <t xml:space="preserve">81111806;  81000000
</t>
  </si>
  <si>
    <t xml:space="preserve">72501000
</t>
  </si>
  <si>
    <t>Invertir en la licencia de actualizacion de software y el mantenimiento de extintores.</t>
  </si>
  <si>
    <t xml:space="preserve">Cumplir con la actualización del software escolar y el mantenimiento de extintores </t>
  </si>
  <si>
    <t>Actualizacion del software y  mantenimeinto de los extintores.</t>
  </si>
  <si>
    <t>Actualizacion del softwares para mantener la informacion academica organizada y a la mano.  Mantenimiento de extintotres para prevención de riesgos.</t>
  </si>
  <si>
    <t xml:space="preserve">Atención efectiva y oportuna de daños e imprevistos, buen desarrollo de las actividades administrativas, de apoyo, académicas, para así crear ambientes sanos. Estado óptimo de infraestructura educativa. </t>
  </si>
  <si>
    <t xml:space="preserve">Inventario de necesidades de mantenimiento y reparaciones de equipos e infraestructura . Planeación y programación de mantenimiento preventivo. Listado de contratistas para daños e imprevistos. </t>
  </si>
  <si>
    <t xml:space="preserve">Estímulo en el desarrollo de competencias academicas y ciudadanas mediante diversas actividades. Mejoramiento de la integración de la comunidad educativa. </t>
  </si>
  <si>
    <t>Otros bienes  trasportables diferentes a productos metálicos, maquinaria y equipos.</t>
  </si>
  <si>
    <t>MANTENIMIENTO DE INFRAESTRUCTURA</t>
  </si>
  <si>
    <t>Octubre</t>
  </si>
  <si>
    <t>2 meses</t>
  </si>
  <si>
    <t xml:space="preserve">Compra de elementos de oficina, material de enseñanza,  reposición de elementos de aseo y vigencia de extintores, insumos de productos de  limpieza. Almacenamiento adecuado y control de buen uso y seguimiento a  inventario. </t>
  </si>
  <si>
    <t>Optimizar los recursos generando espacios de aprendizaje significativos en la rularidad. Se hace necesario la compra de software académico, y  elementos tecnológicos que se verán reflejados en el buen funcionamiento institucional, comunidad educativa y el nivel académico de los estudiantes.</t>
  </si>
  <si>
    <t xml:space="preserve">Gestión Directiva, administrativa y académica. Proyecto de Inversión, Fortalecimiento Institucional y remuneración de servicios técnicos. </t>
  </si>
  <si>
    <t>Garantizar el normal funcionamiento del establecimiento educativo, mediante la adquisición de implementos de oficina, aseo y material didáctico y deportivo.</t>
  </si>
  <si>
    <t xml:space="preserve">Velar por el buen estado y el mantenimiento  de equipos, espacios, iluminación, red de acueducto, cerraduras, entre otros, de las sedes educativas. </t>
  </si>
  <si>
    <t>Gestión Directiva, administrativa y académica. Proyectos,Inversión y fortalecimiento Institucional: Actividades Pedagógicas, Científicas, Deportivas y culturales para los educandos: Transporte salida pedagógica</t>
  </si>
  <si>
    <t>CONSEJO DIRECTIVO 2024 CENTRO EDUCATIVO PERMANENTE MAZO</t>
  </si>
  <si>
    <t>Mayo</t>
  </si>
  <si>
    <t>44122011;14111514;44121634;44121600;44121708;44216618;</t>
  </si>
  <si>
    <t>RECURSOS PROPIOS (RECURSO 01)</t>
  </si>
  <si>
    <t>Abril</t>
  </si>
  <si>
    <t>Noviembre</t>
  </si>
  <si>
    <t>9 meses</t>
  </si>
  <si>
    <r>
      <t>Acuerdo Directivo 05 (12 de marzo de 2024) Adición Recursos de Balance (</t>
    </r>
    <r>
      <rPr>
        <b/>
        <sz val="18"/>
        <rFont val="Arial"/>
        <family val="2"/>
      </rPr>
      <t>1,252,595)</t>
    </r>
    <r>
      <rPr>
        <sz val="18"/>
        <rFont val="Arial"/>
        <family val="2"/>
      </rPr>
      <t xml:space="preserve"> para la vigencia fiscal  2024</t>
    </r>
  </si>
  <si>
    <t>RECURSOS PROPIOS (RECURSO 01)    Otros bienes  trasportables diferentes a productos metálicos, maquinaria y equipos.</t>
  </si>
  <si>
    <t>Recurso 02 SGP MANTENIMIENTO DE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</si>
</sst>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64" formatCode="_(* #,##0.00_);_(* \(#,##0.00\);_(* &quot;-&quot;??_);_(@_)"/>
    <numFmt numFmtId="165" formatCode="_(&quot;$&quot;\ * #,##0_);_(&quot;$&quot;\ * \(#,##0\);_(&quot;$&quot;\ * &quot;-&quot;??_);_(@_)"/>
    <numFmt numFmtId="166" formatCode="_(* #,##0_);_(* \(#,##0\);_(* &quot;-&quot;??_);_(@_)"/>
    <numFmt numFmtId="167" formatCode="&quot;$&quot;#,##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FFFF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20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theme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0"/>
      <name val="Calibri"/>
      <family val="2"/>
      <scheme val="minor"/>
    </font>
    <font>
      <sz val="16"/>
      <name val="Arial"/>
      <family val="2"/>
    </font>
    <font>
      <sz val="16"/>
      <color theme="1"/>
      <name val="Tahoma"/>
      <family val="2"/>
    </font>
    <font>
      <sz val="18"/>
      <color theme="1"/>
      <name val="Tahoma"/>
      <family val="2"/>
    </font>
    <font>
      <b/>
      <sz val="2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5B9BD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0" tint="-0.14996795556505021"/>
      </top>
      <bottom style="double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</borders>
  <cellStyleXfs count="10">
    <xf numFmtId="0" fontId="0" fillId="0" borderId="0"/>
    <xf numFmtId="0" fontId="2" fillId="2" borderId="0" applyNumberFormat="0" applyBorder="0" applyAlignment="0" applyProtection="0"/>
    <xf numFmtId="164" fontId="1" fillId="0" borderId="0" applyFont="0" applyFill="0" applyBorder="0" applyAlignment="0" applyProtection="0"/>
    <xf numFmtId="0" fontId="15" fillId="0" borderId="0"/>
    <xf numFmtId="0" fontId="19" fillId="0" borderId="0" applyNumberFormat="0" applyFill="0" applyBorder="0" applyAlignment="0" applyProtection="0"/>
    <xf numFmtId="41" fontId="15" fillId="0" borderId="0" applyFont="0" applyFill="0" applyBorder="0" applyAlignment="0" applyProtection="0"/>
    <xf numFmtId="0" fontId="18" fillId="0" borderId="0"/>
    <xf numFmtId="0" fontId="15" fillId="0" borderId="0"/>
    <xf numFmtId="0" fontId="16" fillId="0" borderId="0"/>
    <xf numFmtId="0" fontId="17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2" fillId="2" borderId="3" xfId="1" applyBorder="1" applyAlignment="1">
      <alignment horizontal="left" wrapText="1"/>
    </xf>
    <xf numFmtId="0" fontId="3" fillId="0" borderId="0" xfId="0" applyFont="1" applyAlignment="1"/>
    <xf numFmtId="0" fontId="2" fillId="2" borderId="4" xfId="1" applyBorder="1" applyAlignment="1">
      <alignment wrapText="1"/>
    </xf>
    <xf numFmtId="0" fontId="0" fillId="0" borderId="0" xfId="0"/>
    <xf numFmtId="0" fontId="2" fillId="2" borderId="5" xfId="1" applyBorder="1" applyAlignment="1">
      <alignment wrapText="1"/>
    </xf>
    <xf numFmtId="0" fontId="0" fillId="0" borderId="0" xfId="0" applyFill="1" applyAlignment="1">
      <alignment wrapText="1"/>
    </xf>
    <xf numFmtId="0" fontId="5" fillId="0" borderId="0" xfId="0" applyFont="1"/>
    <xf numFmtId="0" fontId="7" fillId="0" borderId="0" xfId="0" applyFont="1" applyFill="1"/>
    <xf numFmtId="0" fontId="10" fillId="4" borderId="0" xfId="0" applyFont="1" applyFill="1"/>
    <xf numFmtId="0" fontId="11" fillId="0" borderId="0" xfId="0" applyFont="1" applyAlignment="1">
      <alignment horizontal="center"/>
    </xf>
    <xf numFmtId="166" fontId="12" fillId="6" borderId="0" xfId="2" applyNumberFormat="1" applyFont="1" applyFill="1"/>
    <xf numFmtId="0" fontId="4" fillId="3" borderId="6" xfId="0" applyFont="1" applyFill="1" applyBorder="1" applyAlignment="1">
      <alignment vertical="center" wrapText="1" readingOrder="1"/>
    </xf>
    <xf numFmtId="0" fontId="4" fillId="5" borderId="6" xfId="0" applyFont="1" applyFill="1" applyBorder="1" applyAlignment="1">
      <alignment vertical="center" wrapText="1" readingOrder="1"/>
    </xf>
    <xf numFmtId="0" fontId="8" fillId="0" borderId="6" xfId="0" applyFont="1" applyFill="1" applyBorder="1" applyAlignment="1">
      <alignment horizontal="center" vertical="center" wrapText="1" readingOrder="1"/>
    </xf>
    <xf numFmtId="0" fontId="8" fillId="0" borderId="6" xfId="0" applyFont="1" applyFill="1" applyBorder="1" applyAlignment="1">
      <alignment horizontal="left" vertical="top" wrapText="1" readingOrder="1"/>
    </xf>
    <xf numFmtId="166" fontId="13" fillId="7" borderId="6" xfId="0" applyNumberFormat="1" applyFont="1" applyFill="1" applyBorder="1"/>
    <xf numFmtId="0" fontId="14" fillId="0" borderId="6" xfId="0" applyFont="1" applyFill="1" applyBorder="1" applyAlignment="1">
      <alignment horizontal="left" vertical="top" wrapText="1" readingOrder="1"/>
    </xf>
    <xf numFmtId="0" fontId="14" fillId="0" borderId="6" xfId="0" applyFont="1" applyFill="1" applyBorder="1" applyAlignment="1">
      <alignment horizontal="left" vertical="center" wrapText="1" readingOrder="1"/>
    </xf>
    <xf numFmtId="0" fontId="0" fillId="0" borderId="0" xfId="0" applyAlignment="1">
      <alignment vertical="center" readingOrder="1"/>
    </xf>
    <xf numFmtId="0" fontId="6" fillId="0" borderId="1" xfId="9" applyFont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 wrapText="1"/>
    </xf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166" fontId="8" fillId="0" borderId="6" xfId="2" applyNumberFormat="1" applyFont="1" applyFill="1" applyBorder="1" applyAlignment="1">
      <alignment horizontal="center" vertical="center" wrapText="1" readingOrder="1"/>
    </xf>
    <xf numFmtId="166" fontId="0" fillId="0" borderId="1" xfId="2" applyNumberFormat="1" applyFont="1" applyFill="1" applyBorder="1" applyAlignment="1">
      <alignment horizontal="right" vertical="center" wrapText="1"/>
    </xf>
    <xf numFmtId="166" fontId="0" fillId="0" borderId="1" xfId="2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166" fontId="0" fillId="0" borderId="0" xfId="2" applyNumberFormat="1" applyFont="1" applyAlignment="1">
      <alignment wrapText="1"/>
    </xf>
    <xf numFmtId="0" fontId="26" fillId="0" borderId="0" xfId="0" applyFont="1"/>
    <xf numFmtId="0" fontId="27" fillId="0" borderId="0" xfId="0" applyFont="1"/>
    <xf numFmtId="0" fontId="0" fillId="0" borderId="0" xfId="0" applyFill="1" applyBorder="1" applyAlignment="1">
      <alignment wrapText="1"/>
    </xf>
    <xf numFmtId="166" fontId="0" fillId="0" borderId="1" xfId="2" applyNumberFormat="1" applyFont="1" applyBorder="1" applyAlignment="1">
      <alignment wrapText="1"/>
    </xf>
    <xf numFmtId="166" fontId="6" fillId="0" borderId="1" xfId="2" applyNumberFormat="1" applyFont="1" applyFill="1" applyBorder="1" applyAlignment="1">
      <alignment horizontal="right" vertical="center" wrapText="1"/>
    </xf>
    <xf numFmtId="167" fontId="30" fillId="0" borderId="2" xfId="0" applyNumberFormat="1" applyFont="1" applyFill="1" applyBorder="1" applyProtection="1"/>
    <xf numFmtId="0" fontId="5" fillId="0" borderId="0" xfId="0" applyFont="1" applyAlignment="1">
      <alignment horizontal="center"/>
    </xf>
    <xf numFmtId="165" fontId="25" fillId="0" borderId="0" xfId="3" applyNumberFormat="1" applyFont="1" applyFill="1" applyBorder="1" applyAlignment="1">
      <alignment wrapText="1"/>
    </xf>
    <xf numFmtId="167" fontId="29" fillId="0" borderId="1" xfId="0" applyNumberFormat="1" applyFont="1" applyBorder="1" applyProtection="1"/>
    <xf numFmtId="0" fontId="0" fillId="0" borderId="8" xfId="0" applyFill="1" applyBorder="1" applyAlignment="1">
      <alignment horizontal="left" vertical="center" wrapText="1"/>
    </xf>
    <xf numFmtId="0" fontId="0" fillId="0" borderId="8" xfId="0" applyFill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vertical="center" wrapText="1"/>
    </xf>
    <xf numFmtId="166" fontId="24" fillId="0" borderId="0" xfId="0" applyNumberFormat="1" applyFont="1" applyFill="1" applyBorder="1" applyAlignment="1">
      <alignment horizontal="center"/>
    </xf>
    <xf numFmtId="166" fontId="11" fillId="0" borderId="0" xfId="0" applyNumberFormat="1" applyFont="1" applyAlignment="1">
      <alignment horizontal="center"/>
    </xf>
    <xf numFmtId="0" fontId="6" fillId="0" borderId="7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Alignment="1">
      <alignment wrapText="1"/>
    </xf>
    <xf numFmtId="167" fontId="33" fillId="0" borderId="1" xfId="0" applyNumberFormat="1" applyFont="1" applyBorder="1" applyProtection="1"/>
    <xf numFmtId="0" fontId="9" fillId="4" borderId="0" xfId="0" applyFont="1" applyFill="1" applyAlignment="1">
      <alignment horizontal="center"/>
    </xf>
    <xf numFmtId="0" fontId="13" fillId="7" borderId="6" xfId="0" applyFont="1" applyFill="1" applyBorder="1" applyAlignment="1">
      <alignment horizontal="right"/>
    </xf>
    <xf numFmtId="0" fontId="12" fillId="7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1" fillId="0" borderId="9" xfId="0" applyFont="1" applyFill="1" applyBorder="1" applyAlignment="1">
      <alignment horizontal="right"/>
    </xf>
    <xf numFmtId="0" fontId="11" fillId="0" borderId="10" xfId="0" applyFont="1" applyFill="1" applyBorder="1" applyAlignment="1">
      <alignment horizontal="right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</cellXfs>
  <cellStyles count="10">
    <cellStyle name="Énfasis1" xfId="1" builtinId="29"/>
    <cellStyle name="Hipervínculo 2" xfId="4"/>
    <cellStyle name="Millares" xfId="2" builtinId="3"/>
    <cellStyle name="Millares [0] 2" xfId="5"/>
    <cellStyle name="Normal" xfId="0" builtinId="0"/>
    <cellStyle name="Normal 2" xfId="6"/>
    <cellStyle name="Normal 2 12" xfId="7"/>
    <cellStyle name="Normal 2 2" xfId="8"/>
    <cellStyle name="Normal 3" xfId="3"/>
    <cellStyle name="Normal 5" xfId="9"/>
  </cellStyles>
  <dxfs count="4">
    <dxf>
      <fill>
        <patternFill>
          <fgColor rgb="FF29F750"/>
          <bgColor rgb="FF00FF00"/>
        </patternFill>
      </fill>
    </dxf>
    <dxf>
      <fill>
        <patternFill>
          <bgColor rgb="FFFFC000"/>
        </patternFill>
      </fill>
    </dxf>
    <dxf>
      <fill>
        <patternFill>
          <fgColor rgb="FF29F750"/>
          <bgColor rgb="FF00FF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00FF00"/>
      <color rgb="FF48D863"/>
      <color rgb="FF66FF33"/>
      <color rgb="FF993300"/>
      <color rgb="FF29F750"/>
      <color rgb="FFFF9900"/>
      <color rgb="FF29F7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cretaria/Documents/2023%20MAZO/2023%20FINANCIERA/PRESUPUESTO%202024/7%20(Autoguardado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 PPTO 2023"/>
      <sheetName val="PPTO 2024 FSE"/>
      <sheetName val="ESTAB EDUC"/>
    </sheetNames>
    <sheetDataSet>
      <sheetData sheetId="0" refreshError="1">
        <row r="68">
          <cell r="C68">
            <v>5456327</v>
          </cell>
        </row>
        <row r="81">
          <cell r="C81">
            <v>2100000</v>
          </cell>
        </row>
        <row r="120">
          <cell r="C120">
            <v>1000000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GB36"/>
  <sheetViews>
    <sheetView view="pageBreakPreview" topLeftCell="A6" zoomScale="40" zoomScaleNormal="60" zoomScaleSheetLayoutView="40" workbookViewId="0">
      <pane ySplit="1" topLeftCell="A16" activePane="bottomLeft" state="frozen"/>
      <selection activeCell="C6" sqref="C6"/>
      <selection pane="bottomLeft" activeCell="F22" sqref="F22"/>
    </sheetView>
  </sheetViews>
  <sheetFormatPr baseColWidth="10" defaultColWidth="10.7109375" defaultRowHeight="15" x14ac:dyDescent="0.25"/>
  <cols>
    <col min="1" max="1" width="24.85546875" style="5" customWidth="1"/>
    <col min="2" max="2" width="33" customWidth="1"/>
    <col min="3" max="7" width="35.42578125" customWidth="1"/>
  </cols>
  <sheetData>
    <row r="1" spans="1:184" s="8" customFormat="1" ht="21" x14ac:dyDescent="0.35">
      <c r="A1" s="58" t="s">
        <v>19</v>
      </c>
      <c r="B1" s="58"/>
      <c r="C1" s="58"/>
      <c r="D1" s="58"/>
      <c r="E1" s="58"/>
      <c r="F1" s="58"/>
      <c r="G1" s="58"/>
    </row>
    <row r="2" spans="1:184" s="8" customFormat="1" ht="21" x14ac:dyDescent="0.35">
      <c r="A2" s="58" t="s">
        <v>20</v>
      </c>
      <c r="B2" s="58"/>
      <c r="C2" s="58"/>
      <c r="D2" s="58"/>
      <c r="E2" s="58"/>
      <c r="F2" s="58"/>
      <c r="G2" s="58"/>
      <c r="H2" s="45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</row>
    <row r="3" spans="1:184" s="8" customFormat="1" ht="21" x14ac:dyDescent="0.35">
      <c r="A3" s="58" t="s">
        <v>21</v>
      </c>
      <c r="B3" s="58"/>
      <c r="C3" s="58"/>
      <c r="D3" s="58"/>
      <c r="E3" s="58"/>
      <c r="F3" s="58"/>
      <c r="G3" s="58"/>
      <c r="H3" s="45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</row>
    <row r="4" spans="1:184" s="8" customFormat="1" ht="21" x14ac:dyDescent="0.35">
      <c r="A4" s="58" t="s">
        <v>22</v>
      </c>
      <c r="B4" s="58"/>
      <c r="C4" s="58"/>
      <c r="D4" s="58"/>
      <c r="E4" s="58"/>
      <c r="F4" s="58"/>
      <c r="G4" s="58"/>
      <c r="H4" s="45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</row>
    <row r="5" spans="1:184" s="5" customFormat="1" ht="21.75" thickBot="1" x14ac:dyDescent="0.4">
      <c r="A5" s="60" t="s">
        <v>24</v>
      </c>
      <c r="B5" s="60"/>
      <c r="C5" s="12" t="e">
        <f>+#REF!</f>
        <v>#REF!</v>
      </c>
      <c r="D5" s="10"/>
      <c r="E5" s="10"/>
      <c r="F5" s="10"/>
      <c r="G5" s="10"/>
    </row>
    <row r="6" spans="1:184" ht="45.75" customHeight="1" thickTop="1" thickBot="1" x14ac:dyDescent="0.3">
      <c r="A6" s="13" t="s">
        <v>17</v>
      </c>
      <c r="B6" s="13" t="s">
        <v>12</v>
      </c>
      <c r="C6" s="13" t="s">
        <v>13</v>
      </c>
      <c r="D6" s="14" t="s">
        <v>14</v>
      </c>
      <c r="E6" s="14" t="s">
        <v>18</v>
      </c>
      <c r="F6" s="13" t="s">
        <v>15</v>
      </c>
      <c r="G6" s="13" t="s">
        <v>16</v>
      </c>
    </row>
    <row r="7" spans="1:184" s="9" customFormat="1" ht="409.5" customHeight="1" thickTop="1" thickBot="1" x14ac:dyDescent="0.3">
      <c r="A7" s="15">
        <v>1</v>
      </c>
      <c r="B7" s="16" t="s">
        <v>27</v>
      </c>
      <c r="C7" s="16" t="s">
        <v>74</v>
      </c>
      <c r="D7" s="16" t="s">
        <v>31</v>
      </c>
      <c r="E7" s="16" t="s">
        <v>71</v>
      </c>
      <c r="F7" s="18" t="s">
        <v>72</v>
      </c>
      <c r="G7" s="33">
        <v>3356327</v>
      </c>
    </row>
    <row r="8" spans="1:184" s="9" customFormat="1" ht="211.5" thickTop="1" thickBot="1" x14ac:dyDescent="0.3">
      <c r="A8" s="15">
        <v>2</v>
      </c>
      <c r="B8" s="16" t="s">
        <v>28</v>
      </c>
      <c r="C8" s="16" t="s">
        <v>29</v>
      </c>
      <c r="D8" s="16" t="s">
        <v>32</v>
      </c>
      <c r="E8" s="16" t="s">
        <v>33</v>
      </c>
      <c r="F8" s="16" t="s">
        <v>30</v>
      </c>
      <c r="G8" s="33">
        <v>0</v>
      </c>
    </row>
    <row r="9" spans="1:184" s="9" customFormat="1" ht="322.5" customHeight="1" thickTop="1" thickBot="1" x14ac:dyDescent="0.3">
      <c r="A9" s="15">
        <v>3</v>
      </c>
      <c r="B9" s="18" t="s">
        <v>73</v>
      </c>
      <c r="C9" s="16" t="s">
        <v>60</v>
      </c>
      <c r="D9" s="16" t="s">
        <v>61</v>
      </c>
      <c r="E9" s="16" t="s">
        <v>62</v>
      </c>
      <c r="F9" s="16" t="s">
        <v>63</v>
      </c>
      <c r="G9" s="33">
        <f>'[1]ESTRUCTURA PPTO 2023'!$C$81</f>
        <v>2100000</v>
      </c>
    </row>
    <row r="10" spans="1:184" s="20" customFormat="1" ht="357" customHeight="1" thickTop="1" thickBot="1" x14ac:dyDescent="0.3">
      <c r="A10" s="15">
        <v>4</v>
      </c>
      <c r="B10" s="19" t="s">
        <v>37</v>
      </c>
      <c r="C10" s="19" t="s">
        <v>75</v>
      </c>
      <c r="D10" s="19" t="s">
        <v>64</v>
      </c>
      <c r="E10" s="19" t="s">
        <v>65</v>
      </c>
      <c r="F10" s="19" t="s">
        <v>38</v>
      </c>
      <c r="G10" s="33">
        <v>1000000</v>
      </c>
    </row>
    <row r="11" spans="1:184" ht="327" thickTop="1" thickBot="1" x14ac:dyDescent="0.3">
      <c r="A11" s="15">
        <v>5</v>
      </c>
      <c r="B11" s="18" t="s">
        <v>76</v>
      </c>
      <c r="C11" s="16" t="s">
        <v>34</v>
      </c>
      <c r="D11" s="16" t="s">
        <v>66</v>
      </c>
      <c r="E11" s="16" t="s">
        <v>35</v>
      </c>
      <c r="F11" s="16" t="s">
        <v>36</v>
      </c>
      <c r="G11" s="33">
        <v>1000000</v>
      </c>
    </row>
    <row r="12" spans="1:184" ht="24.75" thickTop="1" thickBot="1" x14ac:dyDescent="0.4">
      <c r="A12" s="59" t="s">
        <v>23</v>
      </c>
      <c r="B12" s="59"/>
      <c r="C12" s="59"/>
      <c r="D12" s="59"/>
      <c r="E12" s="59"/>
      <c r="F12" s="59"/>
      <c r="G12" s="17">
        <f>SUM(G7:G11)</f>
        <v>7456327</v>
      </c>
    </row>
    <row r="13" spans="1:184" ht="24.75" thickTop="1" thickBot="1" x14ac:dyDescent="0.4">
      <c r="A13" s="59" t="s">
        <v>25</v>
      </c>
      <c r="B13" s="59"/>
      <c r="C13" s="59"/>
      <c r="D13" s="59"/>
      <c r="E13" s="59"/>
      <c r="F13" s="59"/>
      <c r="G13" s="11"/>
    </row>
    <row r="14" spans="1:184" ht="15.75" thickTop="1" x14ac:dyDescent="0.25"/>
    <row r="15" spans="1:184" s="5" customFormat="1" x14ac:dyDescent="0.25"/>
    <row r="16" spans="1:184" ht="25.15" customHeight="1" x14ac:dyDescent="0.3">
      <c r="A16" s="40"/>
      <c r="B16" s="40"/>
      <c r="C16" s="40"/>
      <c r="D16" s="40"/>
      <c r="E16" s="39"/>
      <c r="F16" s="39"/>
      <c r="G16" s="39"/>
    </row>
    <row r="17" spans="1:7" s="5" customFormat="1" ht="25.15" customHeight="1" x14ac:dyDescent="0.3">
      <c r="A17" s="40"/>
      <c r="B17" s="40"/>
      <c r="C17" s="40"/>
      <c r="D17" s="40"/>
      <c r="E17" s="39"/>
      <c r="F17" s="39"/>
      <c r="G17" s="39"/>
    </row>
    <row r="18" spans="1:7" ht="25.15" customHeight="1" thickBot="1" x14ac:dyDescent="0.45">
      <c r="A18" s="62"/>
      <c r="B18" s="62"/>
      <c r="C18" s="62"/>
      <c r="D18" s="62"/>
      <c r="E18" s="62"/>
      <c r="F18" s="62"/>
      <c r="G18" s="62"/>
    </row>
    <row r="19" spans="1:7" ht="49.9" customHeight="1" thickTop="1" thickBot="1" x14ac:dyDescent="0.3">
      <c r="A19" s="13" t="s">
        <v>17</v>
      </c>
      <c r="B19" s="13" t="s">
        <v>12</v>
      </c>
      <c r="C19" s="13" t="s">
        <v>13</v>
      </c>
      <c r="D19" s="14" t="s">
        <v>14</v>
      </c>
      <c r="E19" s="14" t="s">
        <v>18</v>
      </c>
      <c r="F19" s="13" t="s">
        <v>15</v>
      </c>
      <c r="G19" s="13" t="s">
        <v>16</v>
      </c>
    </row>
    <row r="20" spans="1:7" s="5" customFormat="1" ht="296.25" customHeight="1" thickTop="1" thickBot="1" x14ac:dyDescent="0.3">
      <c r="A20" s="15">
        <v>6</v>
      </c>
      <c r="B20" s="15" t="s">
        <v>28</v>
      </c>
      <c r="C20" s="15" t="s">
        <v>29</v>
      </c>
      <c r="D20" s="15" t="s">
        <v>32</v>
      </c>
      <c r="E20" s="15" t="s">
        <v>33</v>
      </c>
      <c r="F20" s="15" t="s">
        <v>30</v>
      </c>
      <c r="G20" s="33">
        <v>17468</v>
      </c>
    </row>
    <row r="21" spans="1:7" s="5" customFormat="1" ht="296.25" customHeight="1" thickTop="1" thickBot="1" x14ac:dyDescent="0.3">
      <c r="A21" s="15">
        <v>7</v>
      </c>
      <c r="B21" s="16" t="s">
        <v>27</v>
      </c>
      <c r="C21" s="16" t="s">
        <v>74</v>
      </c>
      <c r="D21" s="16" t="s">
        <v>31</v>
      </c>
      <c r="E21" s="16" t="s">
        <v>71</v>
      </c>
      <c r="F21" s="18" t="s">
        <v>72</v>
      </c>
      <c r="G21" s="33">
        <v>100000</v>
      </c>
    </row>
    <row r="22" spans="1:7" ht="296.25" customHeight="1" thickTop="1" thickBot="1" x14ac:dyDescent="0.3">
      <c r="A22" s="15">
        <v>8</v>
      </c>
      <c r="B22" s="19" t="s">
        <v>37</v>
      </c>
      <c r="C22" s="19" t="s">
        <v>75</v>
      </c>
      <c r="D22" s="19" t="s">
        <v>64</v>
      </c>
      <c r="E22" s="19" t="s">
        <v>65</v>
      </c>
      <c r="F22" s="19" t="s">
        <v>38</v>
      </c>
      <c r="G22" s="33">
        <v>1135127</v>
      </c>
    </row>
    <row r="23" spans="1:7" ht="24.75" hidden="1" thickTop="1" thickBot="1" x14ac:dyDescent="0.4">
      <c r="A23" s="27"/>
      <c r="B23" s="28"/>
      <c r="C23" s="28"/>
      <c r="D23" s="28"/>
      <c r="E23" s="28"/>
      <c r="F23" s="28"/>
      <c r="G23" s="26"/>
    </row>
    <row r="24" spans="1:7" ht="24.75" hidden="1" thickTop="1" thickBot="1" x14ac:dyDescent="0.4">
      <c r="A24" s="27"/>
      <c r="B24" s="28"/>
      <c r="C24" s="30"/>
      <c r="D24" s="30"/>
      <c r="E24" s="31"/>
      <c r="F24" s="31"/>
      <c r="G24" s="28"/>
    </row>
    <row r="25" spans="1:7" ht="32.25" customHeight="1" thickTop="1" thickBot="1" x14ac:dyDescent="0.4">
      <c r="A25" s="59" t="s">
        <v>23</v>
      </c>
      <c r="B25" s="59"/>
      <c r="C25" s="59"/>
      <c r="D25" s="59"/>
      <c r="E25" s="59"/>
      <c r="F25" s="59"/>
      <c r="G25" s="17">
        <f>SUM(G20:G24)</f>
        <v>1252595</v>
      </c>
    </row>
    <row r="26" spans="1:7" ht="24.75" thickTop="1" thickBot="1" x14ac:dyDescent="0.4">
      <c r="A26" s="59" t="s">
        <v>25</v>
      </c>
      <c r="B26" s="59"/>
      <c r="C26" s="59"/>
      <c r="D26" s="59"/>
      <c r="E26" s="59"/>
      <c r="F26" s="59"/>
      <c r="G26" s="53">
        <f>G12+G25</f>
        <v>8708922</v>
      </c>
    </row>
    <row r="27" spans="1:7" ht="24" thickTop="1" x14ac:dyDescent="0.35">
      <c r="C27" s="27"/>
      <c r="D27" s="30"/>
      <c r="E27" s="31"/>
      <c r="F27" s="31"/>
      <c r="G27" s="30"/>
    </row>
    <row r="28" spans="1:7" x14ac:dyDescent="0.25">
      <c r="C28" s="1"/>
      <c r="D28" s="1"/>
      <c r="E28" s="1"/>
      <c r="F28" s="1"/>
      <c r="G28" s="1"/>
    </row>
    <row r="29" spans="1:7" x14ac:dyDescent="0.25">
      <c r="C29" s="1"/>
      <c r="D29" s="1"/>
      <c r="E29" s="1"/>
      <c r="F29" s="1"/>
      <c r="G29" s="1"/>
    </row>
    <row r="30" spans="1:7" x14ac:dyDescent="0.25">
      <c r="C30" s="1"/>
      <c r="D30" s="1"/>
      <c r="E30" s="1"/>
      <c r="F30" s="1"/>
      <c r="G30" s="1"/>
    </row>
    <row r="31" spans="1:7" x14ac:dyDescent="0.25">
      <c r="C31" s="1"/>
      <c r="D31" s="1"/>
      <c r="E31" s="1"/>
      <c r="F31" s="1"/>
      <c r="G31" s="1"/>
    </row>
    <row r="32" spans="1:7" x14ac:dyDescent="0.25">
      <c r="C32" s="1"/>
      <c r="D32" s="1"/>
      <c r="E32" s="1"/>
      <c r="F32" s="1"/>
      <c r="G32" s="1"/>
    </row>
    <row r="33" spans="3:7" x14ac:dyDescent="0.25">
      <c r="C33" s="1"/>
      <c r="D33" s="1"/>
      <c r="E33" s="1"/>
      <c r="F33" s="1"/>
      <c r="G33" s="1"/>
    </row>
    <row r="34" spans="3:7" x14ac:dyDescent="0.25">
      <c r="C34" s="1"/>
      <c r="D34" s="1"/>
      <c r="E34" s="1"/>
      <c r="F34" s="1"/>
      <c r="G34" s="1"/>
    </row>
    <row r="35" spans="3:7" x14ac:dyDescent="0.25">
      <c r="C35" s="1"/>
      <c r="D35" s="1"/>
      <c r="E35" s="1"/>
      <c r="F35" s="1"/>
      <c r="G35" s="1"/>
    </row>
    <row r="36" spans="3:7" x14ac:dyDescent="0.25">
      <c r="C36" s="1"/>
      <c r="D36" s="1"/>
      <c r="E36" s="1"/>
      <c r="F36" s="1"/>
      <c r="G36" s="1"/>
    </row>
  </sheetData>
  <mergeCells count="76">
    <mergeCell ref="A18:G18"/>
    <mergeCell ref="A25:F25"/>
    <mergeCell ref="A26:F26"/>
    <mergeCell ref="DA4:DH4"/>
    <mergeCell ref="DI4:DP4"/>
    <mergeCell ref="A13:F13"/>
    <mergeCell ref="I4:P4"/>
    <mergeCell ref="Q4:X4"/>
    <mergeCell ref="FU4:GB4"/>
    <mergeCell ref="Y4:AF4"/>
    <mergeCell ref="AG4:AN4"/>
    <mergeCell ref="AO4:AV4"/>
    <mergeCell ref="EG4:EN4"/>
    <mergeCell ref="AW4:BD4"/>
    <mergeCell ref="BE4:BL4"/>
    <mergeCell ref="BM4:BT4"/>
    <mergeCell ref="BU4:CB4"/>
    <mergeCell ref="CC4:CJ4"/>
    <mergeCell ref="CK4:CR4"/>
    <mergeCell ref="CS4:CZ4"/>
    <mergeCell ref="EO4:EV4"/>
    <mergeCell ref="EW4:FD4"/>
    <mergeCell ref="FE4:FL4"/>
    <mergeCell ref="FM4:FT4"/>
    <mergeCell ref="DA3:DH3"/>
    <mergeCell ref="DI3:DP3"/>
    <mergeCell ref="DQ3:DX3"/>
    <mergeCell ref="DY3:EF3"/>
    <mergeCell ref="EG3:EN3"/>
    <mergeCell ref="EO3:EV3"/>
    <mergeCell ref="EW3:FD3"/>
    <mergeCell ref="FE3:FL3"/>
    <mergeCell ref="FM3:FT3"/>
    <mergeCell ref="DQ4:DX4"/>
    <mergeCell ref="DY4:EF4"/>
    <mergeCell ref="FU3:GB3"/>
    <mergeCell ref="CK3:CR3"/>
    <mergeCell ref="CS3:CZ3"/>
    <mergeCell ref="Y3:AF3"/>
    <mergeCell ref="AG3:AN3"/>
    <mergeCell ref="AO3:AV3"/>
    <mergeCell ref="AW3:BD3"/>
    <mergeCell ref="BE3:BL3"/>
    <mergeCell ref="FM2:FT2"/>
    <mergeCell ref="FU2:GB2"/>
    <mergeCell ref="A3:G3"/>
    <mergeCell ref="I3:P3"/>
    <mergeCell ref="Q3:X3"/>
    <mergeCell ref="DI2:DP2"/>
    <mergeCell ref="DQ2:DX2"/>
    <mergeCell ref="DY2:EF2"/>
    <mergeCell ref="EG2:EN2"/>
    <mergeCell ref="EO2:EV2"/>
    <mergeCell ref="BU2:CB2"/>
    <mergeCell ref="CC2:CJ2"/>
    <mergeCell ref="CK2:CR2"/>
    <mergeCell ref="BM3:BT3"/>
    <mergeCell ref="BU3:CB3"/>
    <mergeCell ref="CC3:CJ3"/>
    <mergeCell ref="I2:P2"/>
    <mergeCell ref="Q2:X2"/>
    <mergeCell ref="Y2:AF2"/>
    <mergeCell ref="EW2:FD2"/>
    <mergeCell ref="FE2:FL2"/>
    <mergeCell ref="CS2:CZ2"/>
    <mergeCell ref="DA2:DH2"/>
    <mergeCell ref="AG2:AN2"/>
    <mergeCell ref="AO2:AV2"/>
    <mergeCell ref="AW2:BD2"/>
    <mergeCell ref="BE2:BL2"/>
    <mergeCell ref="BM2:BT2"/>
    <mergeCell ref="A1:G1"/>
    <mergeCell ref="A2:G2"/>
    <mergeCell ref="A4:G4"/>
    <mergeCell ref="A12:F12"/>
    <mergeCell ref="A5:B5"/>
  </mergeCells>
  <conditionalFormatting sqref="G13">
    <cfRule type="containsText" dxfId="3" priority="3" operator="containsText" text="ERROR">
      <formula>NOT(ISERROR(SEARCH("ERROR",G13)))</formula>
    </cfRule>
    <cfRule type="containsText" dxfId="2" priority="4" operator="containsText" text="CORRECTO">
      <formula>NOT(ISERROR(SEARCH("CORRECTO",G13)))</formula>
    </cfRule>
  </conditionalFormatting>
  <conditionalFormatting sqref="G26">
    <cfRule type="containsText" dxfId="1" priority="1" operator="containsText" text="ERROR">
      <formula>NOT(ISERROR(SEARCH("ERROR",G26)))</formula>
    </cfRule>
    <cfRule type="containsText" dxfId="0" priority="2" operator="containsText" text="CORRECTO">
      <formula>NOT(ISERROR(SEARCH("CORRECTO",G26)))</formula>
    </cfRule>
  </conditionalFormatting>
  <pageMargins left="0.7" right="0.7" top="0.75" bottom="0.75" header="0.3" footer="0.3"/>
  <pageSetup scale="21" orientation="landscape" horizontalDpi="360" verticalDpi="360" r:id="rId1"/>
  <rowBreaks count="1" manualBreakCount="1">
    <brk id="1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2:L22"/>
  <sheetViews>
    <sheetView tabSelected="1" view="pageBreakPreview" topLeftCell="A13" zoomScale="55" zoomScaleNormal="46" zoomScaleSheetLayoutView="55" zoomScalePageLayoutView="80" workbookViewId="0">
      <selection activeCell="F21" sqref="F21"/>
    </sheetView>
  </sheetViews>
  <sheetFormatPr baseColWidth="10" defaultColWidth="10.85546875" defaultRowHeight="15" x14ac:dyDescent="0.25"/>
  <cols>
    <col min="1" max="1" width="6" style="1" customWidth="1"/>
    <col min="2" max="2" width="36.5703125" style="1" customWidth="1"/>
    <col min="3" max="3" width="66.42578125" style="1" customWidth="1"/>
    <col min="4" max="4" width="8.140625" style="1" customWidth="1"/>
    <col min="5" max="5" width="7.28515625" style="1" customWidth="1"/>
    <col min="6" max="6" width="17.42578125" style="1" customWidth="1"/>
    <col min="7" max="7" width="4.7109375" style="1" customWidth="1"/>
    <col min="8" max="8" width="34.140625" style="1" customWidth="1"/>
    <col min="9" max="9" width="23.5703125" style="1" customWidth="1"/>
    <col min="10" max="10" width="20.85546875" style="1" customWidth="1"/>
    <col min="11" max="11" width="16.7109375" style="1" customWidth="1"/>
    <col min="12" max="12" width="21.5703125" style="1" customWidth="1"/>
    <col min="13" max="13" width="42.42578125" style="1" customWidth="1"/>
    <col min="14" max="16384" width="10.85546875" style="1"/>
  </cols>
  <sheetData>
    <row r="2" spans="1:12" ht="15.75" thickBot="1" x14ac:dyDescent="0.3">
      <c r="B2" s="3" t="s">
        <v>9</v>
      </c>
    </row>
    <row r="3" spans="1:12" ht="75" customHeight="1" x14ac:dyDescent="0.25">
      <c r="A3" s="2" t="s">
        <v>26</v>
      </c>
      <c r="B3" s="2" t="s">
        <v>11</v>
      </c>
      <c r="C3" s="6" t="s">
        <v>0</v>
      </c>
      <c r="D3" s="6" t="s">
        <v>10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4" t="s">
        <v>8</v>
      </c>
    </row>
    <row r="4" spans="1:12" s="22" customFormat="1" ht="90" x14ac:dyDescent="0.25">
      <c r="A4" s="23">
        <v>1</v>
      </c>
      <c r="B4" s="49" t="s">
        <v>57</v>
      </c>
      <c r="C4" s="23" t="s">
        <v>67</v>
      </c>
      <c r="D4" s="21" t="s">
        <v>46</v>
      </c>
      <c r="E4" s="21" t="s">
        <v>50</v>
      </c>
      <c r="F4" s="23" t="s">
        <v>43</v>
      </c>
      <c r="G4" s="21" t="s">
        <v>41</v>
      </c>
      <c r="H4" s="44">
        <v>3356327</v>
      </c>
      <c r="I4" s="43"/>
      <c r="J4" s="21" t="s">
        <v>42</v>
      </c>
      <c r="K4" s="21" t="s">
        <v>39</v>
      </c>
      <c r="L4" s="24" t="s">
        <v>44</v>
      </c>
    </row>
    <row r="5" spans="1:12" s="22" customFormat="1" ht="90" x14ac:dyDescent="0.25">
      <c r="A5" s="23">
        <v>2</v>
      </c>
      <c r="B5" s="48">
        <v>84000000</v>
      </c>
      <c r="C5" s="23" t="s">
        <v>54</v>
      </c>
      <c r="D5" s="25" t="s">
        <v>47</v>
      </c>
      <c r="E5" s="23" t="s">
        <v>51</v>
      </c>
      <c r="F5" s="23" t="s">
        <v>43</v>
      </c>
      <c r="G5" s="21" t="s">
        <v>41</v>
      </c>
      <c r="H5" s="35">
        <v>0</v>
      </c>
      <c r="I5" s="35"/>
      <c r="J5" s="21" t="s">
        <v>42</v>
      </c>
      <c r="K5" s="21" t="s">
        <v>39</v>
      </c>
      <c r="L5" s="24" t="s">
        <v>45</v>
      </c>
    </row>
    <row r="6" spans="1:12" s="22" customFormat="1" ht="90" x14ac:dyDescent="0.25">
      <c r="A6" s="23">
        <v>3</v>
      </c>
      <c r="B6" s="49" t="s">
        <v>58</v>
      </c>
      <c r="C6" s="23" t="s">
        <v>55</v>
      </c>
      <c r="D6" s="25" t="s">
        <v>48</v>
      </c>
      <c r="E6" s="23" t="s">
        <v>52</v>
      </c>
      <c r="F6" s="21" t="s">
        <v>40</v>
      </c>
      <c r="G6" s="21" t="s">
        <v>41</v>
      </c>
      <c r="H6" s="42">
        <f>'[1]ESTRUCTURA PPTO 2023'!$C$81</f>
        <v>2100000</v>
      </c>
      <c r="I6" s="38"/>
      <c r="J6" s="21" t="s">
        <v>42</v>
      </c>
      <c r="K6" s="21" t="s">
        <v>39</v>
      </c>
      <c r="L6" s="24" t="s">
        <v>45</v>
      </c>
    </row>
    <row r="7" spans="1:12" s="22" customFormat="1" ht="90" x14ac:dyDescent="0.25">
      <c r="A7" s="23">
        <v>4</v>
      </c>
      <c r="B7" s="48" t="s">
        <v>59</v>
      </c>
      <c r="C7" s="23" t="s">
        <v>68</v>
      </c>
      <c r="D7" s="23" t="s">
        <v>69</v>
      </c>
      <c r="E7" s="23" t="s">
        <v>70</v>
      </c>
      <c r="F7" s="23" t="s">
        <v>43</v>
      </c>
      <c r="G7" s="21" t="s">
        <v>41</v>
      </c>
      <c r="H7" s="34">
        <f>'[1]ESTRUCTURA PPTO 2023'!$C$120</f>
        <v>1000000</v>
      </c>
      <c r="I7" s="34"/>
      <c r="J7" s="21" t="s">
        <v>42</v>
      </c>
      <c r="K7" s="21" t="s">
        <v>39</v>
      </c>
      <c r="L7" s="24" t="s">
        <v>45</v>
      </c>
    </row>
    <row r="8" spans="1:12" s="22" customFormat="1" ht="90" x14ac:dyDescent="0.25">
      <c r="A8" s="23">
        <v>5</v>
      </c>
      <c r="B8" s="48">
        <v>86000000</v>
      </c>
      <c r="C8" s="23" t="s">
        <v>56</v>
      </c>
      <c r="D8" s="23" t="s">
        <v>49</v>
      </c>
      <c r="E8" s="23" t="s">
        <v>53</v>
      </c>
      <c r="F8" s="23" t="s">
        <v>43</v>
      </c>
      <c r="G8" s="21" t="s">
        <v>41</v>
      </c>
      <c r="H8" s="47">
        <f>$H$7</f>
        <v>1000000</v>
      </c>
      <c r="I8" s="34"/>
      <c r="J8" s="21" t="s">
        <v>42</v>
      </c>
      <c r="K8" s="21" t="s">
        <v>39</v>
      </c>
      <c r="L8" s="23" t="s">
        <v>45</v>
      </c>
    </row>
    <row r="9" spans="1:12" s="7" customFormat="1" ht="23.25" x14ac:dyDescent="0.35">
      <c r="B9" s="63"/>
      <c r="C9" s="64"/>
      <c r="D9" s="64"/>
      <c r="E9" s="64"/>
      <c r="F9" s="64"/>
      <c r="G9" s="64"/>
      <c r="H9" s="46"/>
      <c r="K9" s="41"/>
      <c r="L9" s="41"/>
    </row>
    <row r="10" spans="1:12" ht="23.25" x14ac:dyDescent="0.35">
      <c r="B10" s="28"/>
      <c r="C10" s="32"/>
      <c r="D10" s="30"/>
      <c r="E10" s="29"/>
      <c r="G10" s="31"/>
      <c r="H10" s="31"/>
      <c r="I10" s="30"/>
      <c r="J10" s="30"/>
    </row>
    <row r="11" spans="1:12" ht="23.25" x14ac:dyDescent="0.35">
      <c r="B11" s="28"/>
      <c r="C11" s="30"/>
      <c r="D11" s="30"/>
      <c r="E11" s="29"/>
      <c r="G11" s="30"/>
      <c r="H11" s="30"/>
      <c r="I11" s="26"/>
      <c r="J11" s="26"/>
    </row>
    <row r="12" spans="1:12" ht="23.25" x14ac:dyDescent="0.25">
      <c r="A12" s="65" t="s">
        <v>77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</row>
    <row r="13" spans="1:12" ht="23.25" x14ac:dyDescent="0.25">
      <c r="A13" s="66" t="s">
        <v>84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ht="23.25" x14ac:dyDescent="0.35">
      <c r="B14" s="30"/>
      <c r="C14" s="28"/>
      <c r="D14" s="28"/>
      <c r="E14" s="29"/>
      <c r="G14" s="31"/>
      <c r="H14" s="31"/>
      <c r="I14" s="36"/>
      <c r="J14" s="36"/>
      <c r="K14" s="37"/>
    </row>
    <row r="15" spans="1:12" s="56" customFormat="1" ht="85.5" x14ac:dyDescent="0.2">
      <c r="A15" s="54">
        <v>6</v>
      </c>
      <c r="B15" s="50">
        <v>84000000</v>
      </c>
      <c r="C15" s="51" t="s">
        <v>80</v>
      </c>
      <c r="D15" s="55" t="s">
        <v>82</v>
      </c>
      <c r="E15" s="55" t="s">
        <v>83</v>
      </c>
      <c r="F15" s="55" t="s">
        <v>43</v>
      </c>
      <c r="G15" s="21" t="s">
        <v>41</v>
      </c>
      <c r="H15" s="43">
        <v>17468</v>
      </c>
      <c r="I15" s="43"/>
      <c r="J15" s="21" t="s">
        <v>42</v>
      </c>
      <c r="K15" s="21" t="s">
        <v>39</v>
      </c>
      <c r="L15" s="55" t="s">
        <v>45</v>
      </c>
    </row>
    <row r="16" spans="1:12" s="56" customFormat="1" ht="85.5" x14ac:dyDescent="0.2">
      <c r="A16" s="54">
        <v>7</v>
      </c>
      <c r="B16" s="50" t="s">
        <v>79</v>
      </c>
      <c r="C16" s="51" t="s">
        <v>85</v>
      </c>
      <c r="D16" s="55" t="s">
        <v>81</v>
      </c>
      <c r="E16" s="55" t="s">
        <v>53</v>
      </c>
      <c r="F16" s="55" t="s">
        <v>43</v>
      </c>
      <c r="G16" s="21" t="s">
        <v>41</v>
      </c>
      <c r="H16" s="57">
        <v>100000</v>
      </c>
      <c r="I16" s="43"/>
      <c r="J16" s="21" t="s">
        <v>42</v>
      </c>
      <c r="K16" s="21" t="s">
        <v>39</v>
      </c>
      <c r="L16" s="55" t="s">
        <v>45</v>
      </c>
    </row>
    <row r="17" spans="1:12" s="56" customFormat="1" ht="85.5" x14ac:dyDescent="0.2">
      <c r="A17" s="54">
        <v>8</v>
      </c>
      <c r="B17" s="50">
        <v>72501000</v>
      </c>
      <c r="C17" s="51" t="s">
        <v>86</v>
      </c>
      <c r="D17" s="55" t="s">
        <v>78</v>
      </c>
      <c r="E17" s="55" t="s">
        <v>53</v>
      </c>
      <c r="F17" s="55" t="s">
        <v>43</v>
      </c>
      <c r="G17" s="21" t="s">
        <v>41</v>
      </c>
      <c r="H17" s="57">
        <v>1135127</v>
      </c>
      <c r="I17" s="43"/>
      <c r="J17" s="21" t="s">
        <v>42</v>
      </c>
      <c r="K17" s="21" t="s">
        <v>39</v>
      </c>
      <c r="L17" s="55" t="s">
        <v>45</v>
      </c>
    </row>
    <row r="18" spans="1:12" ht="23.25" x14ac:dyDescent="0.35">
      <c r="B18" s="30"/>
      <c r="C18" s="30"/>
      <c r="D18" s="30"/>
      <c r="E18" s="29"/>
      <c r="G18" s="31"/>
      <c r="H18" s="52"/>
      <c r="I18" s="30"/>
      <c r="J18" s="30"/>
    </row>
    <row r="19" spans="1:12" ht="23.25" x14ac:dyDescent="0.35">
      <c r="B19" s="5"/>
      <c r="C19" s="5"/>
      <c r="D19" s="27"/>
      <c r="E19" s="30"/>
      <c r="F19" s="31"/>
      <c r="G19" s="31"/>
      <c r="H19" s="30"/>
      <c r="I19" s="30"/>
    </row>
    <row r="21" spans="1:12" ht="248.25" customHeight="1" x14ac:dyDescent="0.25"/>
    <row r="22" spans="1:12" ht="108" customHeight="1" x14ac:dyDescent="0.25"/>
  </sheetData>
  <mergeCells count="3">
    <mergeCell ref="B9:G9"/>
    <mergeCell ref="A12:L12"/>
    <mergeCell ref="A13:L13"/>
  </mergeCells>
  <pageMargins left="0.25" right="0.25" top="0.75" bottom="0.75" header="0.3" footer="0.3"/>
  <pageSetup paperSize="5" scale="62" orientation="landscape" r:id="rId1"/>
  <rowBreaks count="2" manualBreakCount="2">
    <brk id="4" max="11" man="1"/>
    <brk id="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POAI</vt:lpstr>
      <vt:lpstr>PROG INICIAL PAA</vt:lpstr>
      <vt:lpstr>POAI!Área_de_impresión</vt:lpstr>
      <vt:lpstr>'PROG INICIAL PAA'!Área_de_impresión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Penagos</dc:creator>
  <cp:lastModifiedBy>Secretaria</cp:lastModifiedBy>
  <cp:lastPrinted>2024-04-03T18:34:14Z</cp:lastPrinted>
  <dcterms:created xsi:type="dcterms:W3CDTF">2012-12-10T15:58:41Z</dcterms:created>
  <dcterms:modified xsi:type="dcterms:W3CDTF">2024-04-03T18:36:01Z</dcterms:modified>
</cp:coreProperties>
</file>