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Secretaria\Dropbox\2024 MAZO\2024 FINANCIERA\2024 adición del mayor valor girado de los recursos de gratuidad\"/>
    </mc:Choice>
  </mc:AlternateContent>
  <bookViews>
    <workbookView xWindow="0" yWindow="0" windowWidth="20490" windowHeight="7755" activeTab="1"/>
  </bookViews>
  <sheets>
    <sheet name="POAI" sheetId="4" r:id="rId1"/>
    <sheet name="PROG INICIAL PAA" sheetId="1" r:id="rId2"/>
  </sheets>
  <externalReferences>
    <externalReference r:id="rId3"/>
  </externalReferences>
  <definedNames>
    <definedName name="_xlnm._FilterDatabase" localSheetId="0" hidden="1">POAI!$A$6:$G$13</definedName>
    <definedName name="_xlnm._FilterDatabase" localSheetId="1" hidden="1">'PROG INICIAL PAA'!$A$3:$L$8</definedName>
    <definedName name="_xlnm.Print_Area" localSheetId="0">POAI!$A$6:$G$33</definedName>
    <definedName name="_xlnm.Print_Area" localSheetId="1">'PROG INICIAL PAA'!$A$1:$L$48</definedName>
  </definedNames>
  <calcPr calcId="152511"/>
</workbook>
</file>

<file path=xl/calcChain.xml><?xml version="1.0" encoding="utf-8"?>
<calcChain xmlns="http://schemas.openxmlformats.org/spreadsheetml/2006/main">
  <c r="G24" i="4" l="1"/>
  <c r="G32" i="4" l="1"/>
  <c r="G9" i="4" l="1"/>
  <c r="H7" i="1" l="1"/>
  <c r="H8" i="1" s="1"/>
  <c r="H6" i="1"/>
  <c r="G12" i="4" l="1"/>
  <c r="G13" i="4" l="1"/>
  <c r="C5" i="4"/>
  <c r="G25" i="4"/>
  <c r="G33" i="4" s="1"/>
</calcChain>
</file>

<file path=xl/sharedStrings.xml><?xml version="1.0" encoding="utf-8"?>
<sst xmlns="http://schemas.openxmlformats.org/spreadsheetml/2006/main" count="225" uniqueCount="120">
  <si>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</si>
  <si>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</si>
  <si>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</si>
  <si>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</si>
  <si>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</si>
  <si>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</si>
  <si>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</si>
  <si>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</si>
  <si>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</si>
  <si>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</si>
  <si>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Fecha estimada de inicio de proceso de selección</t>
  </si>
  <si>
    <t>Códigos UNSPSC</t>
  </si>
  <si>
    <t>PROYECTO</t>
  </si>
  <si>
    <t>OBJETIVO</t>
  </si>
  <si>
    <t>ALCANCE</t>
  </si>
  <si>
    <t>INCIDENCIA PEI</t>
  </si>
  <si>
    <t xml:space="preserve">VALOR </t>
  </si>
  <si>
    <t>No.</t>
  </si>
  <si>
    <t>ACCIONES /ACTIVIDADES</t>
  </si>
  <si>
    <t>PLAN OPERATIVO ANUAL DE INVERSIONES VIGENCIA XXXXX</t>
  </si>
  <si>
    <t>ESTABLECIMIENTO EDUVARTI XXXXXXXXXX</t>
  </si>
  <si>
    <t>FONDOS DE SERVICIOS EDUCATIVOS</t>
  </si>
  <si>
    <t>ARTICULO 8 DECRETO 006 DE 1998</t>
  </si>
  <si>
    <t>VALOR TOTAL POAI</t>
  </si>
  <si>
    <t>VALOR PRESUPUESTO</t>
  </si>
  <si>
    <t>VALIDACION POAI vs PRESUPUESTO</t>
  </si>
  <si>
    <t>Consectivo Necesidad</t>
  </si>
  <si>
    <t>Gestión Directiva, administrativa y académica. Funcionamiento: Gastos generales: Adquisición de Bienes, Compra de equipos, materiales y suministros.</t>
  </si>
  <si>
    <t xml:space="preserve">Gestión Directiva, administrativa y académica. Funcionamiento: Adquisición de servicios: Otros gastos: Comisión Bancaria. </t>
  </si>
  <si>
    <t xml:space="preserve">Asumir responsabilidad administrativa acorde con los requerimientos de manejo de los fondos de servicios educativos. </t>
  </si>
  <si>
    <t>Adecuado manejo de la gestión administrativa y financiera.</t>
  </si>
  <si>
    <t>Funcionamiento eficiente. Dotación constante.</t>
  </si>
  <si>
    <t xml:space="preserve">Cumplimiento de las diferentes responsabilidades de los FSE, actividades, </t>
  </si>
  <si>
    <t>pago de comisiones bancarias.</t>
  </si>
  <si>
    <t xml:space="preserve">Realizar actividades pedagógicas, científicas y culturales para los educandos, que estimulen el desarrollo de competencias académicas y ciudadanas. </t>
  </si>
  <si>
    <t xml:space="preserve">Desarrollo de las diferentes actividades culturales, cívicas y fiestas tradicionales de la comunidad educativa. Paseo tradicional anual. </t>
  </si>
  <si>
    <t xml:space="preserve">Creación de espacios, resaltar nuestras tradiciones, conocer espacios de ciudad, y poner en práctica aquellos valores que nos permiten vivir en sociedad a tráves de estas integraciones. </t>
  </si>
  <si>
    <t>Gestión Directiva, administrativa y académica. Proyecto infraestructura educativa: Mantenimiento: Daños imprevistos</t>
  </si>
  <si>
    <t xml:space="preserve">Óptimas condiciones en general para la buena marcha y funcionamiento de los Centros Educativos </t>
  </si>
  <si>
    <t>N/A</t>
  </si>
  <si>
    <t>Contratación Directa</t>
  </si>
  <si>
    <t>SGP - RP</t>
  </si>
  <si>
    <t>NO</t>
  </si>
  <si>
    <t>Régimen Especial Decreto 1075 de 2015</t>
  </si>
  <si>
    <t xml:space="preserve">Gloria Eugenia Quintero Hernández. Directora Rural - Celular: 3113569311 Email: pemazo@gmail.com </t>
  </si>
  <si>
    <t>Gloria Eugenia Quintero Hernández. Directora Rural - Celular: 3113569311 Email: pemazo@gmail.com</t>
  </si>
  <si>
    <t xml:space="preserve">febrero </t>
  </si>
  <si>
    <t>abril</t>
  </si>
  <si>
    <t>junio</t>
  </si>
  <si>
    <t>julio</t>
  </si>
  <si>
    <t xml:space="preserve">7 meses </t>
  </si>
  <si>
    <t>1 mes</t>
  </si>
  <si>
    <t xml:space="preserve">1  meses </t>
  </si>
  <si>
    <t>4 meses</t>
  </si>
  <si>
    <t>Servicios financieros y servicios conexos</t>
  </si>
  <si>
    <t xml:space="preserve">44122011;14111514;44121634;44121600;44121708;44216618;
</t>
  </si>
  <si>
    <t xml:space="preserve">81111806;  81000000
</t>
  </si>
  <si>
    <t xml:space="preserve">72501000
</t>
  </si>
  <si>
    <t>Invertir en la licencia de actualizacion de software y el mantenimiento de extintores.</t>
  </si>
  <si>
    <t xml:space="preserve">Cumplir con la actualización del software escolar y el mantenimiento de extintores </t>
  </si>
  <si>
    <t>Actualizacion del software y  mantenimeinto de los extintores.</t>
  </si>
  <si>
    <t>Actualizacion del softwares para mantener la informacion academica organizada y a la mano.  Mantenimiento de extintotres para prevención de riesgos.</t>
  </si>
  <si>
    <t xml:space="preserve">Atención efectiva y oportuna de daños e imprevistos, buen desarrollo de las actividades administrativas, de apoyo, académicas, para así crear ambientes sanos. Estado óptimo de infraestructura educativa. </t>
  </si>
  <si>
    <t xml:space="preserve">Inventario de necesidades de mantenimiento y reparaciones de equipos e infraestructura . Planeación y programación de mantenimiento preventivo. Listado de contratistas para daños e imprevistos. </t>
  </si>
  <si>
    <t xml:space="preserve">Estímulo en el desarrollo de competencias academicas y ciudadanas mediante diversas actividades. Mejoramiento de la integración de la comunidad educativa. </t>
  </si>
  <si>
    <t>Octubre</t>
  </si>
  <si>
    <t>2 meses</t>
  </si>
  <si>
    <t xml:space="preserve">Compra de elementos de oficina, material de enseñanza,  reposición de elementos de aseo y vigencia de extintores, insumos de productos de  limpieza. Almacenamiento adecuado y control de buen uso y seguimiento a  inventario. </t>
  </si>
  <si>
    <t>Optimizar los recursos generando espacios de aprendizaje significativos en la rularidad. Se hace necesario la compra de software académico, y  elementos tecnológicos que se verán reflejados en el buen funcionamiento institucional, comunidad educativa y el nivel académico de los estudiantes.</t>
  </si>
  <si>
    <t xml:space="preserve">Gestión Directiva, administrativa y académica. Proyecto de Inversión, Fortalecimiento Institucional y remuneración de servicios técnicos. </t>
  </si>
  <si>
    <t>Garantizar el normal funcionamiento del establecimiento educativo, mediante la adquisición de implementos de oficina, aseo y material didáctico y deportivo.</t>
  </si>
  <si>
    <t xml:space="preserve">Velar por el buen estado y el mantenimiento  de equipos, espacios, iluminación, red de acueducto, cerraduras, entre otros, de las sedes educativas. </t>
  </si>
  <si>
    <t>Gestión Directiva, administrativa y académica. Proyectos,Inversión y fortalecimiento Institucional: Actividades Pedagógicas, Científicas, Deportivas y culturales para los educandos: Transporte salida pedagógica</t>
  </si>
  <si>
    <t>CONSEJO DIRECTIVO 2024 CENTRO EDUCATIVO PERMANENTE MAZO</t>
  </si>
  <si>
    <t>Mayo</t>
  </si>
  <si>
    <t>44122011;14111514;44121634;44121600;44121708;44216618;</t>
  </si>
  <si>
    <t>RECURSOS PROPIOS (RECURSO 01)</t>
  </si>
  <si>
    <t>Abril</t>
  </si>
  <si>
    <t>Noviembre</t>
  </si>
  <si>
    <t>9 meses</t>
  </si>
  <si>
    <r>
      <t>Acuerdo Directivo 05 (12 de marzo de 2024) Adición Recursos de Balance (</t>
    </r>
    <r>
      <rPr>
        <b/>
        <sz val="18"/>
        <rFont val="Arial"/>
        <family val="2"/>
      </rPr>
      <t>1,252,595)</t>
    </r>
    <r>
      <rPr>
        <sz val="18"/>
        <rFont val="Arial"/>
        <family val="2"/>
      </rPr>
      <t xml:space="preserve"> para la vigencia fiscal  2024</t>
    </r>
  </si>
  <si>
    <t>RECURSOS PROPIOS (RECURSO 01)    Otros bienes  trasportables diferentes a productos metálicos, maquinaria y equipos.</t>
  </si>
  <si>
    <t>Recurso 02 SGP MANTENIMIENTO DE INFRAESTRUCTURA</t>
  </si>
  <si>
    <t>Junio</t>
  </si>
  <si>
    <t>Por medio del cual se adiciona al Presupuesto de la actual Vigencia, correspondientes a la diferencia del mayor valor asignado por el Ministerio de Educación Nacional en la Resolución 004617 de 11 de abril de 2024, en los que se asignan recursos del sistema general de participaciones por concepto de gratuidad, la suma de Tres Millones Trecientos Setenta y Ocho Mil Ciento Cincuenta y Ocho Pesos. ($3.378.158).</t>
  </si>
  <si>
    <r>
      <t>Acuerdo Directivo 06 (05 de junio de 2024) Adición Recursos de Gratuidad (</t>
    </r>
    <r>
      <rPr>
        <b/>
        <sz val="18"/>
        <rFont val="Arial"/>
        <family val="2"/>
      </rPr>
      <t>3.378.158)</t>
    </r>
    <r>
      <rPr>
        <sz val="18"/>
        <rFont val="Arial"/>
        <family val="2"/>
      </rPr>
      <t xml:space="preserve"> para la vigencia fiscal  2024</t>
    </r>
  </si>
  <si>
    <t>43211500 44101500</t>
  </si>
  <si>
    <r>
      <t xml:space="preserve">ACUERDO N° 01 (12 DE MARZO DE 2024) </t>
    </r>
    <r>
      <rPr>
        <sz val="8"/>
        <color theme="1"/>
        <rFont val="Calibri"/>
        <family val="2"/>
        <scheme val="minor"/>
      </rPr>
      <t xml:space="preserve">Por medio del cual se adiciona al Presupuesto de la actual Vigencia, los Recursos del Balance de la vigencia 2023, por la suma de </t>
    </r>
    <r>
      <rPr>
        <b/>
        <sz val="8"/>
        <color theme="1"/>
        <rFont val="Calibri"/>
        <family val="2"/>
        <scheme val="minor"/>
      </rPr>
      <t>Un Millón Doscientos Cincuenta y Dos Mil Quinientos Noventa y Cinco Pesos. ($1.252.595).</t>
    </r>
  </si>
  <si>
    <t>___________________________________</t>
  </si>
  <si>
    <t>Gloria Eugenia Quintero H</t>
  </si>
  <si>
    <t xml:space="preserve">Directora Rural </t>
  </si>
  <si>
    <t>Marta Castrillón</t>
  </si>
  <si>
    <t>Rep. Docentes Mazo</t>
  </si>
  <si>
    <t xml:space="preserve">Estefany Guisao Macías </t>
  </si>
  <si>
    <t xml:space="preserve">Rep. Docentes Piedras Blancas </t>
  </si>
  <si>
    <t xml:space="preserve">Gloria Álzate Vásquez </t>
  </si>
  <si>
    <t xml:space="preserve">Rep. Sector Productivo  </t>
  </si>
  <si>
    <t xml:space="preserve">Yadira López Vanegas </t>
  </si>
  <si>
    <t xml:space="preserve">Rep. Padres de Familia </t>
  </si>
  <si>
    <t xml:space="preserve">Xiomara Vasco Restrepo </t>
  </si>
  <si>
    <t xml:space="preserve">Rep. Padres de familia </t>
  </si>
  <si>
    <t xml:space="preserve">Gloria María Granada Vanegas </t>
  </si>
  <si>
    <t xml:space="preserve">Rep. Padres de Familia  </t>
  </si>
  <si>
    <t>Sandra Bedoya</t>
  </si>
  <si>
    <t>Rep. Padres de Familia Piedras Blancas</t>
  </si>
  <si>
    <t>Paula Agudelo Vanegas</t>
  </si>
  <si>
    <t>Rep. Exalumno</t>
  </si>
  <si>
    <t xml:space="preserve">Martin Hernández Hincapié </t>
  </si>
  <si>
    <t>Rep. Estudiantes</t>
  </si>
  <si>
    <t>__________________________</t>
  </si>
  <si>
    <t>_____________________</t>
  </si>
  <si>
    <t>Recursos Gratuidad- Actividades  pedagógicas.</t>
  </si>
  <si>
    <t>________________________</t>
  </si>
  <si>
    <t>_________________________</t>
  </si>
  <si>
    <t xml:space="preserve">Sara Grajales Grajales </t>
  </si>
  <si>
    <t>Representante Estudiantes</t>
  </si>
  <si>
    <t>Remuneración Servicios Técnicos: Gestión Directiva, administrativa y académica. Proyecto de Inversión, Fortalecimiento Institucional y remuneración de servicios técnicos.</t>
  </si>
  <si>
    <t>Otros bienes  trasportables diferentes a productos metálicos, maquinaria y equipos: Gestión Directiva, administrativa y académica. Funcionamiento: Gastos generales: Adquisición de Bienes, Compra de equipos, materiales y suministros.</t>
  </si>
  <si>
    <t>MANTENIMIENTO DE INFRAESTRUCTURA: Gestión Directiva, administrativa y académica. Proyecto infraestructura educativa: Mantenimiento: Daños imprevistos</t>
  </si>
  <si>
    <t>Actividades  pedagógicas: Gestión Directiva, administrativa y académica. Proyectos,Inversión y fortalecimiento Institucional: Actividades Pedagógicas, Científicas, Deportivas y culturales para los educandos: Transporte salida pedagógica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</si>
</sst>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 #,##0.00_);_(* \(#,##0.00\);_(* &quot;-&quot;??_);_(@_)"/>
    <numFmt numFmtId="165" formatCode="_(* #,##0_);_(* \(#,##0\);_(* &quot;-&quot;??_);_(@_)"/>
    <numFmt numFmtId="166" formatCode="&quot;$&quot;#,##0"/>
  </numFmts>
  <fonts count="37"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b/>
      <sz val="14"/>
      <color theme="1"/>
      <name val="Calibri"/>
      <family val="2"/>
      <scheme val="minor"/>
    </font>
    <font>
      <sz val="11"/>
      <color theme="1"/>
      <name val="Arial"/>
      <family val="2"/>
    </font>
    <font>
      <sz val="11"/>
      <name val="Calibri"/>
      <family val="2"/>
      <scheme val="minor"/>
    </font>
    <font>
      <b/>
      <sz val="16"/>
      <color theme="1"/>
      <name val="Calibri"/>
      <family val="2"/>
      <scheme val="minor"/>
    </font>
    <font>
      <sz val="16"/>
      <color theme="1"/>
      <name val="Calibri"/>
      <family val="2"/>
      <scheme val="minor"/>
    </font>
    <font>
      <sz val="18"/>
      <color theme="1"/>
      <name val="Calibri"/>
      <family val="2"/>
      <scheme val="minor"/>
    </font>
    <font>
      <sz val="16"/>
      <color theme="0"/>
      <name val="Calibri"/>
      <family val="2"/>
      <scheme val="minor"/>
    </font>
    <font>
      <b/>
      <sz val="18"/>
      <color theme="0"/>
      <name val="Calibri"/>
      <family val="2"/>
      <scheme val="minor"/>
    </font>
    <font>
      <sz val="10"/>
      <name val="Arial"/>
      <family val="2"/>
    </font>
    <font>
      <sz val="10"/>
      <color indexed="8"/>
      <name val="Arial"/>
      <family val="2"/>
    </font>
    <font>
      <sz val="11"/>
      <color indexed="8"/>
      <name val="Calibri"/>
      <family val="2"/>
    </font>
    <font>
      <sz val="10"/>
      <name val="MS Sans Serif"/>
      <family val="2"/>
    </font>
    <font>
      <u/>
      <sz val="10"/>
      <color theme="10"/>
      <name val="Arial"/>
      <family val="2"/>
    </font>
    <font>
      <b/>
      <sz val="18"/>
      <name val="Arial"/>
      <family val="2"/>
    </font>
    <font>
      <sz val="18"/>
      <name val="Arial"/>
      <family val="2"/>
    </font>
    <font>
      <sz val="18"/>
      <color theme="1"/>
      <name val="Arial"/>
      <family val="2"/>
    </font>
    <font>
      <b/>
      <sz val="18"/>
      <color theme="1"/>
      <name val="Arial"/>
      <family val="2"/>
    </font>
    <font>
      <sz val="10"/>
      <name val="Calibri"/>
      <family val="2"/>
      <scheme val="minor"/>
    </font>
    <font>
      <b/>
      <sz val="20"/>
      <name val="Calibri"/>
      <family val="2"/>
      <scheme val="minor"/>
    </font>
    <font>
      <sz val="12"/>
      <color theme="1"/>
      <name val="Calibri"/>
      <family val="2"/>
      <scheme val="minor"/>
    </font>
    <font>
      <b/>
      <sz val="12"/>
      <color theme="1"/>
      <name val="Calibri"/>
      <family val="2"/>
      <scheme val="minor"/>
    </font>
    <font>
      <sz val="10"/>
      <color rgb="FF000000"/>
      <name val="Arial"/>
      <family val="2"/>
    </font>
    <font>
      <sz val="9"/>
      <color rgb="FF000000"/>
      <name val="Arial"/>
      <family val="2"/>
    </font>
    <font>
      <sz val="12"/>
      <color theme="1"/>
      <name val="Arial"/>
      <family val="2"/>
    </font>
    <font>
      <sz val="14"/>
      <color theme="1"/>
      <name val="Arial"/>
      <family val="2"/>
    </font>
    <font>
      <b/>
      <sz val="18"/>
      <color rgb="FFFFFFFF"/>
      <name val="Calibri"/>
      <family val="2"/>
      <scheme val="minor"/>
    </font>
    <font>
      <sz val="20"/>
      <name val="Calibri"/>
      <family val="2"/>
      <scheme val="minor"/>
    </font>
    <font>
      <sz val="18"/>
      <name val="Calibri"/>
      <family val="2"/>
      <scheme val="minor"/>
    </font>
    <font>
      <b/>
      <sz val="8"/>
      <color theme="1"/>
      <name val="Calibri"/>
      <family val="2"/>
      <scheme val="minor"/>
    </font>
    <font>
      <sz val="8"/>
      <color theme="1"/>
      <name val="Calibri"/>
      <family val="2"/>
      <scheme val="minor"/>
    </font>
    <font>
      <sz val="14"/>
      <color theme="1"/>
      <name val="Calibri"/>
      <family val="2"/>
      <scheme val="minor"/>
    </font>
    <font>
      <sz val="20"/>
      <color theme="1"/>
      <name val="Calibri"/>
      <family val="2"/>
      <scheme val="minor"/>
    </font>
    <font>
      <sz val="10"/>
      <color theme="1"/>
      <name val="Arial"/>
      <family val="2"/>
    </font>
  </fonts>
  <fills count="8">
    <fill>
      <patternFill patternType="none"/>
    </fill>
    <fill>
      <patternFill patternType="gray125"/>
    </fill>
    <fill>
      <patternFill patternType="solid">
        <fgColor theme="4"/>
      </patternFill>
    </fill>
    <fill>
      <patternFill patternType="solid">
        <fgColor rgb="FF5B9BD5"/>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92D050"/>
        <bgColor indexed="64"/>
      </patternFill>
    </fill>
    <fill>
      <patternFill patternType="solid">
        <fgColor theme="0"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theme="0" tint="-0.14996795556505021"/>
      </left>
      <right style="double">
        <color theme="0" tint="-0.14996795556505021"/>
      </right>
      <top style="double">
        <color theme="0" tint="-0.14996795556505021"/>
      </top>
      <bottom style="double">
        <color theme="0" tint="-0.149967955565050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xf numFmtId="0" fontId="2" fillId="2" borderId="0" applyNumberFormat="0" applyBorder="0" applyAlignment="0" applyProtection="0"/>
    <xf numFmtId="164" fontId="1" fillId="0" borderId="0" applyFont="0" applyFill="0" applyBorder="0" applyAlignment="0" applyProtection="0"/>
    <xf numFmtId="0" fontId="12" fillId="0" borderId="0"/>
    <xf numFmtId="0" fontId="16" fillId="0" borderId="0" applyNumberFormat="0" applyFill="0" applyBorder="0" applyAlignment="0" applyProtection="0"/>
    <xf numFmtId="41" fontId="12" fillId="0" borderId="0" applyFont="0" applyFill="0" applyBorder="0" applyAlignment="0" applyProtection="0"/>
    <xf numFmtId="0" fontId="15" fillId="0" borderId="0"/>
    <xf numFmtId="0" fontId="12" fillId="0" borderId="0"/>
    <xf numFmtId="0" fontId="13" fillId="0" borderId="0"/>
    <xf numFmtId="0" fontId="14" fillId="0" borderId="0"/>
  </cellStyleXfs>
  <cellXfs count="86">
    <xf numFmtId="0" fontId="0" fillId="0" borderId="0" xfId="0"/>
    <xf numFmtId="0" fontId="0" fillId="0" borderId="0" xfId="0" applyAlignment="1">
      <alignment wrapText="1"/>
    </xf>
    <xf numFmtId="0" fontId="2" fillId="2" borderId="3" xfId="1" applyBorder="1" applyAlignment="1">
      <alignment horizontal="left" wrapText="1"/>
    </xf>
    <xf numFmtId="0" fontId="3" fillId="0" borderId="0" xfId="0" applyFont="1" applyAlignment="1"/>
    <xf numFmtId="0" fontId="2" fillId="2" borderId="4" xfId="1" applyBorder="1" applyAlignment="1">
      <alignment wrapText="1"/>
    </xf>
    <xf numFmtId="0" fontId="0" fillId="0" borderId="0" xfId="0"/>
    <xf numFmtId="0" fontId="2" fillId="2" borderId="5" xfId="1" applyBorder="1" applyAlignment="1">
      <alignment wrapText="1"/>
    </xf>
    <xf numFmtId="0" fontId="4" fillId="0" borderId="0" xfId="0" applyFont="1"/>
    <xf numFmtId="0" fontId="6" fillId="0" borderId="0" xfId="0" applyFont="1" applyFill="1"/>
    <xf numFmtId="0" fontId="8" fillId="4" borderId="0" xfId="0" applyFont="1" applyFill="1"/>
    <xf numFmtId="165" fontId="10" fillId="6" borderId="0" xfId="2" applyNumberFormat="1" applyFont="1" applyFill="1"/>
    <xf numFmtId="165" fontId="11" fillId="7" borderId="6" xfId="0" applyNumberFormat="1" applyFont="1" applyFill="1" applyBorder="1"/>
    <xf numFmtId="0" fontId="5" fillId="0" borderId="1" xfId="9" applyFont="1" applyBorder="1" applyAlignment="1">
      <alignment vertical="center" wrapText="1"/>
    </xf>
    <xf numFmtId="0" fontId="0" fillId="0" borderId="0" xfId="0" applyFill="1" applyAlignment="1">
      <alignment vertical="center" wrapText="1"/>
    </xf>
    <xf numFmtId="0" fontId="0" fillId="0" borderId="1" xfId="0" applyFill="1" applyBorder="1" applyAlignment="1">
      <alignment vertical="center" wrapText="1"/>
    </xf>
    <xf numFmtId="0" fontId="0" fillId="0" borderId="2" xfId="0" applyFill="1" applyBorder="1" applyAlignment="1">
      <alignment vertical="center" wrapText="1"/>
    </xf>
    <xf numFmtId="14" fontId="0" fillId="0" borderId="1" xfId="0" applyNumberFormat="1" applyFill="1" applyBorder="1" applyAlignment="1">
      <alignment vertical="center" wrapText="1"/>
    </xf>
    <xf numFmtId="0" fontId="18" fillId="0" borderId="0" xfId="0" applyFont="1" applyFill="1" applyAlignment="1">
      <alignment horizontal="center" vertical="center"/>
    </xf>
    <xf numFmtId="0" fontId="19" fillId="0" borderId="0" xfId="0" applyFont="1" applyFill="1" applyAlignment="1">
      <alignment horizontal="center" vertical="center"/>
    </xf>
    <xf numFmtId="0" fontId="21" fillId="0" borderId="0" xfId="0" applyFont="1" applyFill="1" applyAlignment="1">
      <alignment horizontal="center"/>
    </xf>
    <xf numFmtId="0" fontId="20" fillId="0" borderId="0" xfId="0" applyFont="1" applyFill="1" applyAlignment="1">
      <alignment horizontal="center"/>
    </xf>
    <xf numFmtId="0" fontId="21" fillId="0" borderId="0" xfId="0" applyFont="1" applyFill="1" applyBorder="1" applyAlignment="1">
      <alignment horizontal="center"/>
    </xf>
    <xf numFmtId="165" fontId="0" fillId="0" borderId="1" xfId="2" applyNumberFormat="1" applyFont="1" applyFill="1" applyBorder="1" applyAlignment="1">
      <alignment horizontal="right" vertical="center" wrapText="1"/>
    </xf>
    <xf numFmtId="165" fontId="0" fillId="0" borderId="1" xfId="2" applyNumberFormat="1" applyFont="1" applyFill="1" applyBorder="1" applyAlignment="1">
      <alignment vertical="center" wrapText="1"/>
    </xf>
    <xf numFmtId="0" fontId="19" fillId="0" borderId="0" xfId="0" applyFont="1" applyFill="1" applyBorder="1" applyAlignment="1">
      <alignment horizontal="center" vertical="center"/>
    </xf>
    <xf numFmtId="0" fontId="0" fillId="0" borderId="0" xfId="0" applyBorder="1" applyAlignment="1">
      <alignment wrapText="1"/>
    </xf>
    <xf numFmtId="165" fontId="0" fillId="0" borderId="0" xfId="2" applyNumberFormat="1" applyFont="1" applyAlignment="1">
      <alignment wrapText="1"/>
    </xf>
    <xf numFmtId="165" fontId="5" fillId="0" borderId="1" xfId="2" applyNumberFormat="1" applyFont="1" applyFill="1" applyBorder="1" applyAlignment="1">
      <alignment horizontal="right" vertical="center" wrapText="1"/>
    </xf>
    <xf numFmtId="0" fontId="0" fillId="0" borderId="8" xfId="0" applyFill="1" applyBorder="1" applyAlignment="1">
      <alignment horizontal="left" vertical="center" wrapText="1"/>
    </xf>
    <xf numFmtId="0" fontId="0" fillId="0" borderId="8" xfId="0" applyFill="1" applyBorder="1" applyAlignment="1">
      <alignment vertical="center" wrapText="1"/>
    </xf>
    <xf numFmtId="0" fontId="25" fillId="0" borderId="1" xfId="0" applyFont="1" applyBorder="1" applyAlignment="1">
      <alignment horizontal="center" vertical="center" wrapText="1"/>
    </xf>
    <xf numFmtId="0" fontId="26" fillId="0" borderId="1" xfId="0" applyFont="1" applyBorder="1" applyAlignment="1">
      <alignment vertical="center" wrapText="1"/>
    </xf>
    <xf numFmtId="165" fontId="9" fillId="0" borderId="0" xfId="0" applyNumberFormat="1" applyFont="1" applyAlignment="1">
      <alignment horizontal="center"/>
    </xf>
    <xf numFmtId="0" fontId="5" fillId="0" borderId="7" xfId="0" applyFont="1" applyFill="1" applyBorder="1" applyAlignment="1">
      <alignment vertical="center" wrapText="1"/>
    </xf>
    <xf numFmtId="0" fontId="5" fillId="0" borderId="1" xfId="0" applyFont="1" applyFill="1" applyBorder="1" applyAlignment="1">
      <alignment vertical="center" wrapText="1"/>
    </xf>
    <xf numFmtId="0" fontId="5" fillId="0" borderId="0" xfId="0" applyFont="1" applyAlignment="1">
      <alignment wrapText="1"/>
    </xf>
    <xf numFmtId="166" fontId="27" fillId="0" borderId="1" xfId="0" applyNumberFormat="1" applyFont="1" applyBorder="1" applyAlignment="1" applyProtection="1">
      <alignment vertical="center"/>
    </xf>
    <xf numFmtId="0" fontId="11" fillId="0" borderId="0" xfId="0" applyFont="1" applyFill="1" applyBorder="1" applyAlignment="1">
      <alignment horizontal="right"/>
    </xf>
    <xf numFmtId="165" fontId="9" fillId="0" borderId="0" xfId="0" applyNumberFormat="1" applyFont="1" applyFill="1" applyAlignment="1">
      <alignment horizontal="center"/>
    </xf>
    <xf numFmtId="0" fontId="4" fillId="0" borderId="0" xfId="0" applyFont="1" applyAlignment="1">
      <alignment horizontal="center"/>
    </xf>
    <xf numFmtId="0" fontId="0" fillId="0" borderId="9" xfId="0" applyFill="1" applyBorder="1" applyAlignment="1">
      <alignment horizontal="center" vertical="center" wrapText="1"/>
    </xf>
    <xf numFmtId="0" fontId="0" fillId="0" borderId="0" xfId="0" applyFont="1"/>
    <xf numFmtId="0" fontId="29" fillId="3" borderId="6" xfId="0" applyFont="1" applyFill="1" applyBorder="1" applyAlignment="1">
      <alignment vertical="center" wrapText="1" readingOrder="1"/>
    </xf>
    <xf numFmtId="0" fontId="29" fillId="5" borderId="6" xfId="0" applyFont="1" applyFill="1" applyBorder="1" applyAlignment="1">
      <alignment vertical="center" wrapText="1" readingOrder="1"/>
    </xf>
    <xf numFmtId="0" fontId="30" fillId="0" borderId="6" xfId="0" applyFont="1" applyFill="1" applyBorder="1" applyAlignment="1">
      <alignment horizontal="center" vertical="center" wrapText="1" readingOrder="1"/>
    </xf>
    <xf numFmtId="0" fontId="30" fillId="0" borderId="6" xfId="0" applyFont="1" applyFill="1" applyBorder="1" applyAlignment="1">
      <alignment horizontal="left" vertical="top" wrapText="1" readingOrder="1"/>
    </xf>
    <xf numFmtId="0" fontId="31" fillId="0" borderId="6" xfId="0" applyFont="1" applyFill="1" applyBorder="1" applyAlignment="1">
      <alignment horizontal="left" vertical="top" wrapText="1" readingOrder="1"/>
    </xf>
    <xf numFmtId="165" fontId="30" fillId="0" borderId="6" xfId="2" applyNumberFormat="1" applyFont="1" applyFill="1" applyBorder="1" applyAlignment="1">
      <alignment horizontal="center" vertical="center" wrapText="1" readingOrder="1"/>
    </xf>
    <xf numFmtId="0" fontId="31" fillId="0" borderId="6" xfId="0" applyFont="1" applyFill="1" applyBorder="1" applyAlignment="1">
      <alignment horizontal="left" vertical="center" wrapText="1" readingOrder="1"/>
    </xf>
    <xf numFmtId="0" fontId="0" fillId="0" borderId="0" xfId="0" applyFont="1" applyAlignment="1">
      <alignment vertical="center" readingOrder="1"/>
    </xf>
    <xf numFmtId="0" fontId="0" fillId="0" borderId="0" xfId="0" applyFont="1" applyFill="1"/>
    <xf numFmtId="0" fontId="0" fillId="0" borderId="0" xfId="0" applyFont="1" applyAlignment="1">
      <alignment wrapText="1"/>
    </xf>
    <xf numFmtId="166" fontId="35" fillId="0" borderId="1" xfId="0" applyNumberFormat="1" applyFont="1" applyBorder="1" applyAlignment="1" applyProtection="1">
      <alignment vertical="center"/>
    </xf>
    <xf numFmtId="0" fontId="36" fillId="0" borderId="0" xfId="0" applyFont="1" applyAlignment="1">
      <alignment vertical="center" wrapText="1"/>
    </xf>
    <xf numFmtId="0" fontId="0" fillId="0" borderId="0" xfId="0" applyFill="1" applyBorder="1" applyAlignment="1">
      <alignment vertical="center" wrapText="1"/>
    </xf>
    <xf numFmtId="0" fontId="0" fillId="0" borderId="0" xfId="0" applyFill="1" applyBorder="1" applyAlignment="1">
      <alignment horizontal="left" vertical="center" wrapText="1"/>
    </xf>
    <xf numFmtId="0" fontId="5" fillId="0" borderId="0" xfId="9" applyFont="1" applyBorder="1" applyAlignment="1">
      <alignment vertical="center" wrapText="1"/>
    </xf>
    <xf numFmtId="165" fontId="0" fillId="0" borderId="0" xfId="2" applyNumberFormat="1" applyFont="1" applyFill="1" applyBorder="1" applyAlignment="1">
      <alignment horizontal="right" vertical="center" wrapText="1"/>
    </xf>
    <xf numFmtId="0" fontId="34" fillId="0" borderId="0" xfId="0" applyFont="1" applyAlignment="1">
      <alignment wrapText="1"/>
    </xf>
    <xf numFmtId="0" fontId="28" fillId="0" borderId="0" xfId="0" applyFont="1" applyAlignment="1">
      <alignment vertical="center" wrapText="1"/>
    </xf>
    <xf numFmtId="0" fontId="28" fillId="0" borderId="0" xfId="0" applyFont="1" applyAlignment="1">
      <alignment wrapText="1"/>
    </xf>
    <xf numFmtId="0" fontId="34" fillId="0" borderId="0" xfId="0" applyFont="1" applyAlignment="1">
      <alignment vertical="top" wrapText="1"/>
    </xf>
    <xf numFmtId="0" fontId="28" fillId="0" borderId="0" xfId="0" applyFont="1" applyAlignment="1">
      <alignment horizontal="left" vertical="top" wrapText="1"/>
    </xf>
    <xf numFmtId="0" fontId="28" fillId="0" borderId="0" xfId="0" applyFont="1" applyAlignment="1">
      <alignment vertical="top" wrapText="1"/>
    </xf>
    <xf numFmtId="0" fontId="0" fillId="0" borderId="10" xfId="0" applyBorder="1" applyAlignment="1">
      <alignment wrapText="1"/>
    </xf>
    <xf numFmtId="0" fontId="4" fillId="0" borderId="0" xfId="0" applyFont="1" applyAlignment="1">
      <alignment horizontal="center"/>
    </xf>
    <xf numFmtId="0" fontId="11" fillId="7" borderId="6" xfId="0" applyFont="1" applyFill="1" applyBorder="1" applyAlignment="1">
      <alignment horizontal="right"/>
    </xf>
    <xf numFmtId="0" fontId="7" fillId="4" borderId="0" xfId="0" applyFont="1" applyFill="1" applyAlignment="1">
      <alignment horizontal="center"/>
    </xf>
    <xf numFmtId="0" fontId="10" fillId="7" borderId="0" xfId="0" applyFont="1" applyFill="1" applyBorder="1" applyAlignment="1">
      <alignment horizontal="center"/>
    </xf>
    <xf numFmtId="0" fontId="22" fillId="0" borderId="0" xfId="0" applyFont="1" applyAlignment="1">
      <alignment horizontal="center"/>
    </xf>
    <xf numFmtId="0" fontId="32" fillId="0" borderId="0" xfId="0" applyFont="1" applyAlignment="1">
      <alignment horizontal="left" vertical="center"/>
    </xf>
    <xf numFmtId="0" fontId="33" fillId="0" borderId="0" xfId="0" applyFont="1" applyAlignment="1">
      <alignment horizontal="left" vertical="center" wrapText="1"/>
    </xf>
    <xf numFmtId="0" fontId="17" fillId="0" borderId="0" xfId="0" applyFont="1" applyFill="1" applyAlignment="1">
      <alignment horizontal="center" vertical="center"/>
    </xf>
    <xf numFmtId="0" fontId="18" fillId="0" borderId="0" xfId="0" applyFont="1" applyFill="1" applyAlignment="1">
      <alignment horizontal="center" vertical="center"/>
    </xf>
    <xf numFmtId="0" fontId="28" fillId="0" borderId="0" xfId="0" applyFont="1" applyAlignment="1">
      <alignment horizontal="center" wrapText="1"/>
    </xf>
    <xf numFmtId="0" fontId="28" fillId="0" borderId="11" xfId="0" applyFont="1" applyBorder="1" applyAlignment="1">
      <alignment horizontal="center" vertical="center" wrapText="1"/>
    </xf>
    <xf numFmtId="0" fontId="0" fillId="0" borderId="0" xfId="0" applyAlignment="1">
      <alignment vertical="center" wrapText="1"/>
    </xf>
    <xf numFmtId="0" fontId="2" fillId="2" borderId="5" xfId="1" applyBorder="1" applyAlignment="1">
      <alignment vertical="center" wrapText="1"/>
    </xf>
    <xf numFmtId="166" fontId="24" fillId="0" borderId="2" xfId="0" applyNumberFormat="1" applyFont="1" applyFill="1" applyBorder="1" applyAlignment="1" applyProtection="1">
      <alignment vertical="center"/>
    </xf>
    <xf numFmtId="165" fontId="0" fillId="0" borderId="1" xfId="2" applyNumberFormat="1" applyFont="1" applyBorder="1" applyAlignment="1">
      <alignment vertical="center" wrapText="1"/>
    </xf>
    <xf numFmtId="166" fontId="23" fillId="0" borderId="1" xfId="0" applyNumberFormat="1" applyFont="1" applyBorder="1" applyAlignment="1" applyProtection="1">
      <alignment vertical="center"/>
    </xf>
    <xf numFmtId="166" fontId="23" fillId="0" borderId="0" xfId="0" applyNumberFormat="1" applyFont="1" applyBorder="1" applyAlignment="1" applyProtection="1">
      <alignment vertical="center"/>
    </xf>
    <xf numFmtId="0" fontId="21" fillId="0" borderId="0" xfId="0" applyFont="1" applyFill="1" applyBorder="1" applyAlignment="1">
      <alignment horizontal="center" vertical="center"/>
    </xf>
    <xf numFmtId="165" fontId="21" fillId="0" borderId="0" xfId="0" applyNumberFormat="1" applyFont="1" applyFill="1" applyBorder="1" applyAlignment="1">
      <alignment horizontal="center" vertical="center"/>
    </xf>
    <xf numFmtId="0" fontId="20" fillId="0" borderId="0" xfId="0" applyFont="1" applyFill="1" applyAlignment="1">
      <alignment horizontal="center" vertical="center"/>
    </xf>
    <xf numFmtId="0" fontId="0" fillId="0" borderId="10" xfId="0" applyBorder="1" applyAlignment="1">
      <alignment vertical="center" wrapText="1"/>
    </xf>
  </cellXfs>
  <cellStyles count="10">
    <cellStyle name="Énfasis1" xfId="1" builtinId="29"/>
    <cellStyle name="Hipervínculo 2" xfId="4"/>
    <cellStyle name="Millares" xfId="2" builtinId="3"/>
    <cellStyle name="Millares [0] 2" xfId="5"/>
    <cellStyle name="Normal" xfId="0" builtinId="0"/>
    <cellStyle name="Normal 2" xfId="6"/>
    <cellStyle name="Normal 2 12" xfId="7"/>
    <cellStyle name="Normal 2 2" xfId="8"/>
    <cellStyle name="Normal 3" xfId="3"/>
    <cellStyle name="Normal 5" xfId="9"/>
  </cellStyles>
  <dxfs count="4">
    <dxf>
      <fill>
        <patternFill>
          <fgColor rgb="FF29F750"/>
          <bgColor rgb="FF00FF00"/>
        </patternFill>
      </fill>
    </dxf>
    <dxf>
      <fill>
        <patternFill>
          <bgColor rgb="FFFFC000"/>
        </patternFill>
      </fill>
    </dxf>
    <dxf>
      <fill>
        <patternFill>
          <fgColor rgb="FF29F750"/>
          <bgColor rgb="FF00FF00"/>
        </patternFill>
      </fill>
    </dxf>
    <dxf>
      <fill>
        <patternFill>
          <bgColor rgb="FFFFC000"/>
        </patternFill>
      </fill>
    </dxf>
  </dxfs>
  <tableStyles count="0" defaultTableStyle="TableStyleMedium2" defaultPivotStyle="PivotStyleLight16"/>
  <colors>
    <mruColors>
      <color rgb="FF00FF00"/>
      <color rgb="FF48D863"/>
      <color rgb="FF66FF33"/>
      <color rgb="FF993300"/>
      <color rgb="FF29F750"/>
      <color rgb="FFFF9900"/>
      <color rgb="FF29F7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cretaria/Documents/2023%20MAZO/2023%20FINANCIERA/PRESUPUESTO%202024/7%20(Autoguard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UCTURA PPTO 2023"/>
      <sheetName val="PPTO 2024 FSE"/>
      <sheetName val="ESTAB EDUC"/>
    </sheetNames>
    <sheetDataSet>
      <sheetData sheetId="0" refreshError="1">
        <row r="68">
          <cell r="C68">
            <v>5456327</v>
          </cell>
        </row>
        <row r="81">
          <cell r="C81">
            <v>2100000</v>
          </cell>
        </row>
        <row r="120">
          <cell r="C120">
            <v>1000000</v>
          </cell>
        </row>
      </sheetData>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GB38"/>
  <sheetViews>
    <sheetView view="pageBreakPreview" topLeftCell="A6" zoomScale="40" zoomScaleNormal="60" zoomScaleSheetLayoutView="40" workbookViewId="0">
      <pane ySplit="1" topLeftCell="A10" activePane="bottomLeft" state="frozen"/>
      <selection activeCell="C6" sqref="C6"/>
      <selection pane="bottomLeft" activeCell="B11" sqref="B11"/>
    </sheetView>
  </sheetViews>
  <sheetFormatPr baseColWidth="10" defaultColWidth="10.7109375" defaultRowHeight="15" x14ac:dyDescent="0.25"/>
  <cols>
    <col min="1" max="1" width="24.85546875" style="41" customWidth="1"/>
    <col min="2" max="2" width="33" style="41" customWidth="1"/>
    <col min="3" max="7" width="35.42578125" style="41" customWidth="1"/>
    <col min="8" max="16384" width="10.7109375" style="41"/>
  </cols>
  <sheetData>
    <row r="1" spans="1:184" s="7" customFormat="1" ht="21" x14ac:dyDescent="0.35">
      <c r="A1" s="67" t="s">
        <v>19</v>
      </c>
      <c r="B1" s="67"/>
      <c r="C1" s="67"/>
      <c r="D1" s="67"/>
      <c r="E1" s="67"/>
      <c r="F1" s="67"/>
      <c r="G1" s="67"/>
    </row>
    <row r="2" spans="1:184" s="7" customFormat="1" ht="21" x14ac:dyDescent="0.35">
      <c r="A2" s="67" t="s">
        <v>20</v>
      </c>
      <c r="B2" s="67"/>
      <c r="C2" s="67"/>
      <c r="D2" s="67"/>
      <c r="E2" s="67"/>
      <c r="F2" s="67"/>
      <c r="G2" s="67"/>
      <c r="H2" s="39"/>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row>
    <row r="3" spans="1:184" s="7" customFormat="1" ht="21" x14ac:dyDescent="0.35">
      <c r="A3" s="67" t="s">
        <v>21</v>
      </c>
      <c r="B3" s="67"/>
      <c r="C3" s="67"/>
      <c r="D3" s="67"/>
      <c r="E3" s="67"/>
      <c r="F3" s="67"/>
      <c r="G3" s="67"/>
      <c r="H3" s="39"/>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row>
    <row r="4" spans="1:184" s="7" customFormat="1" ht="21" x14ac:dyDescent="0.35">
      <c r="A4" s="67" t="s">
        <v>22</v>
      </c>
      <c r="B4" s="67"/>
      <c r="C4" s="67"/>
      <c r="D4" s="67"/>
      <c r="E4" s="67"/>
      <c r="F4" s="67"/>
      <c r="G4" s="67"/>
      <c r="H4" s="39"/>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row>
    <row r="5" spans="1:184" ht="21.75" thickBot="1" x14ac:dyDescent="0.4">
      <c r="A5" s="68" t="s">
        <v>24</v>
      </c>
      <c r="B5" s="68"/>
      <c r="C5" s="10" t="e">
        <f>+#REF!</f>
        <v>#REF!</v>
      </c>
      <c r="D5" s="9"/>
      <c r="E5" s="9"/>
      <c r="F5" s="9"/>
      <c r="G5" s="9"/>
    </row>
    <row r="6" spans="1:184" ht="45.75" customHeight="1" thickTop="1" thickBot="1" x14ac:dyDescent="0.3">
      <c r="A6" s="42" t="s">
        <v>17</v>
      </c>
      <c r="B6" s="42" t="s">
        <v>12</v>
      </c>
      <c r="C6" s="42" t="s">
        <v>13</v>
      </c>
      <c r="D6" s="43" t="s">
        <v>14</v>
      </c>
      <c r="E6" s="43" t="s">
        <v>18</v>
      </c>
      <c r="F6" s="42" t="s">
        <v>15</v>
      </c>
      <c r="G6" s="42" t="s">
        <v>16</v>
      </c>
    </row>
    <row r="7" spans="1:184" s="8" customFormat="1" ht="395.25" thickTop="1" thickBot="1" x14ac:dyDescent="0.3">
      <c r="A7" s="44">
        <v>1</v>
      </c>
      <c r="B7" s="45" t="s">
        <v>27</v>
      </c>
      <c r="C7" s="45" t="s">
        <v>70</v>
      </c>
      <c r="D7" s="45" t="s">
        <v>31</v>
      </c>
      <c r="E7" s="45" t="s">
        <v>67</v>
      </c>
      <c r="F7" s="46" t="s">
        <v>68</v>
      </c>
      <c r="G7" s="47">
        <v>3356327</v>
      </c>
    </row>
    <row r="8" spans="1:184" s="8" customFormat="1" ht="211.5" thickTop="1" thickBot="1" x14ac:dyDescent="0.3">
      <c r="A8" s="44">
        <v>2</v>
      </c>
      <c r="B8" s="45" t="s">
        <v>28</v>
      </c>
      <c r="C8" s="45" t="s">
        <v>29</v>
      </c>
      <c r="D8" s="45" t="s">
        <v>32</v>
      </c>
      <c r="E8" s="45" t="s">
        <v>33</v>
      </c>
      <c r="F8" s="45" t="s">
        <v>30</v>
      </c>
      <c r="G8" s="47">
        <v>0</v>
      </c>
    </row>
    <row r="9" spans="1:184" s="8" customFormat="1" ht="322.5" customHeight="1" thickTop="1" thickBot="1" x14ac:dyDescent="0.3">
      <c r="A9" s="44">
        <v>3</v>
      </c>
      <c r="B9" s="46" t="s">
        <v>69</v>
      </c>
      <c r="C9" s="45" t="s">
        <v>58</v>
      </c>
      <c r="D9" s="45" t="s">
        <v>59</v>
      </c>
      <c r="E9" s="45" t="s">
        <v>60</v>
      </c>
      <c r="F9" s="45" t="s">
        <v>61</v>
      </c>
      <c r="G9" s="47">
        <f>'[1]ESTRUCTURA PPTO 2023'!$C$81</f>
        <v>2100000</v>
      </c>
    </row>
    <row r="10" spans="1:184" s="49" customFormat="1" ht="357" customHeight="1" thickTop="1" thickBot="1" x14ac:dyDescent="0.3">
      <c r="A10" s="44">
        <v>4</v>
      </c>
      <c r="B10" s="48" t="s">
        <v>37</v>
      </c>
      <c r="C10" s="48" t="s">
        <v>71</v>
      </c>
      <c r="D10" s="48" t="s">
        <v>62</v>
      </c>
      <c r="E10" s="48" t="s">
        <v>63</v>
      </c>
      <c r="F10" s="48" t="s">
        <v>38</v>
      </c>
      <c r="G10" s="47">
        <v>1000000</v>
      </c>
    </row>
    <row r="11" spans="1:184" ht="327" thickTop="1" thickBot="1" x14ac:dyDescent="0.3">
      <c r="A11" s="44">
        <v>5</v>
      </c>
      <c r="B11" s="46" t="s">
        <v>72</v>
      </c>
      <c r="C11" s="45" t="s">
        <v>34</v>
      </c>
      <c r="D11" s="45" t="s">
        <v>64</v>
      </c>
      <c r="E11" s="45" t="s">
        <v>35</v>
      </c>
      <c r="F11" s="45" t="s">
        <v>36</v>
      </c>
      <c r="G11" s="47">
        <v>1000000</v>
      </c>
    </row>
    <row r="12" spans="1:184" ht="24.75" thickTop="1" thickBot="1" x14ac:dyDescent="0.4">
      <c r="A12" s="66" t="s">
        <v>23</v>
      </c>
      <c r="B12" s="66"/>
      <c r="C12" s="66"/>
      <c r="D12" s="66"/>
      <c r="E12" s="66"/>
      <c r="F12" s="66"/>
      <c r="G12" s="11">
        <f>SUM(G7:G11)</f>
        <v>7456327</v>
      </c>
    </row>
    <row r="13" spans="1:184" ht="24.75" thickTop="1" thickBot="1" x14ac:dyDescent="0.4">
      <c r="A13" s="66" t="s">
        <v>25</v>
      </c>
      <c r="B13" s="66"/>
      <c r="C13" s="66"/>
      <c r="D13" s="66"/>
      <c r="E13" s="66"/>
      <c r="F13" s="66"/>
      <c r="G13" s="11">
        <f>G12</f>
        <v>7456327</v>
      </c>
    </row>
    <row r="14" spans="1:184" ht="15.75" thickTop="1" x14ac:dyDescent="0.25"/>
    <row r="16" spans="1:184" ht="25.15" customHeight="1" x14ac:dyDescent="0.25">
      <c r="A16" s="70" t="s">
        <v>87</v>
      </c>
      <c r="B16" s="70"/>
      <c r="C16" s="70"/>
      <c r="D16" s="70"/>
      <c r="E16" s="70"/>
      <c r="F16" s="70"/>
      <c r="G16" s="70"/>
    </row>
    <row r="17" spans="1:7" ht="25.15" customHeight="1" x14ac:dyDescent="0.25">
      <c r="A17" s="70"/>
      <c r="B17" s="70"/>
      <c r="C17" s="70"/>
      <c r="D17" s="70"/>
      <c r="E17" s="70"/>
      <c r="F17" s="70"/>
      <c r="G17" s="70"/>
    </row>
    <row r="18" spans="1:7" ht="25.15" customHeight="1" thickBot="1" x14ac:dyDescent="0.45">
      <c r="A18" s="69"/>
      <c r="B18" s="69"/>
      <c r="C18" s="69"/>
      <c r="D18" s="69"/>
      <c r="E18" s="69"/>
      <c r="F18" s="69"/>
      <c r="G18" s="69"/>
    </row>
    <row r="19" spans="1:7" ht="49.9" customHeight="1" thickTop="1" thickBot="1" x14ac:dyDescent="0.3">
      <c r="A19" s="42" t="s">
        <v>17</v>
      </c>
      <c r="B19" s="42" t="s">
        <v>12</v>
      </c>
      <c r="C19" s="42" t="s">
        <v>13</v>
      </c>
      <c r="D19" s="43" t="s">
        <v>14</v>
      </c>
      <c r="E19" s="43" t="s">
        <v>18</v>
      </c>
      <c r="F19" s="42" t="s">
        <v>15</v>
      </c>
      <c r="G19" s="42" t="s">
        <v>16</v>
      </c>
    </row>
    <row r="20" spans="1:7" ht="296.25" customHeight="1" thickTop="1" thickBot="1" x14ac:dyDescent="0.3">
      <c r="A20" s="44">
        <v>6</v>
      </c>
      <c r="B20" s="44" t="s">
        <v>28</v>
      </c>
      <c r="C20" s="44" t="s">
        <v>29</v>
      </c>
      <c r="D20" s="44" t="s">
        <v>32</v>
      </c>
      <c r="E20" s="44" t="s">
        <v>33</v>
      </c>
      <c r="F20" s="44" t="s">
        <v>30</v>
      </c>
      <c r="G20" s="47">
        <v>17468</v>
      </c>
    </row>
    <row r="21" spans="1:7" ht="296.25" customHeight="1" thickTop="1" thickBot="1" x14ac:dyDescent="0.3">
      <c r="A21" s="44">
        <v>7</v>
      </c>
      <c r="B21" s="45" t="s">
        <v>27</v>
      </c>
      <c r="C21" s="45" t="s">
        <v>70</v>
      </c>
      <c r="D21" s="45" t="s">
        <v>31</v>
      </c>
      <c r="E21" s="45" t="s">
        <v>67</v>
      </c>
      <c r="F21" s="46" t="s">
        <v>68</v>
      </c>
      <c r="G21" s="47">
        <v>100000</v>
      </c>
    </row>
    <row r="22" spans="1:7" ht="296.25" customHeight="1" thickTop="1" thickBot="1" x14ac:dyDescent="0.3">
      <c r="A22" s="44">
        <v>8</v>
      </c>
      <c r="B22" s="48" t="s">
        <v>37</v>
      </c>
      <c r="C22" s="48" t="s">
        <v>71</v>
      </c>
      <c r="D22" s="48" t="s">
        <v>62</v>
      </c>
      <c r="E22" s="48" t="s">
        <v>63</v>
      </c>
      <c r="F22" s="48" t="s">
        <v>38</v>
      </c>
      <c r="G22" s="47">
        <v>1135127</v>
      </c>
    </row>
    <row r="23" spans="1:7" ht="32.25" customHeight="1" thickTop="1" thickBot="1" x14ac:dyDescent="0.3">
      <c r="A23" s="42" t="s">
        <v>17</v>
      </c>
      <c r="B23" s="42" t="s">
        <v>12</v>
      </c>
      <c r="C23" s="42" t="s">
        <v>13</v>
      </c>
      <c r="D23" s="43" t="s">
        <v>14</v>
      </c>
      <c r="E23" s="43" t="s">
        <v>18</v>
      </c>
      <c r="F23" s="42" t="s">
        <v>15</v>
      </c>
      <c r="G23" s="42" t="s">
        <v>16</v>
      </c>
    </row>
    <row r="24" spans="1:7" ht="24.75" thickTop="1" thickBot="1" x14ac:dyDescent="0.4">
      <c r="A24" s="66" t="s">
        <v>23</v>
      </c>
      <c r="B24" s="66"/>
      <c r="C24" s="66"/>
      <c r="D24" s="66"/>
      <c r="E24" s="66"/>
      <c r="F24" s="66"/>
      <c r="G24" s="11">
        <f>SUM(G20:G22)</f>
        <v>1252595</v>
      </c>
    </row>
    <row r="25" spans="1:7" ht="24.75" thickTop="1" thickBot="1" x14ac:dyDescent="0.4">
      <c r="A25" s="66" t="s">
        <v>25</v>
      </c>
      <c r="B25" s="66"/>
      <c r="C25" s="66"/>
      <c r="D25" s="66"/>
      <c r="E25" s="66"/>
      <c r="F25" s="66"/>
      <c r="G25" s="32">
        <f>G12+G24</f>
        <v>8708922</v>
      </c>
    </row>
    <row r="26" spans="1:7" s="50" customFormat="1" ht="24" thickTop="1" x14ac:dyDescent="0.35">
      <c r="A26" s="37"/>
      <c r="B26" s="37"/>
      <c r="C26" s="37"/>
      <c r="D26" s="37"/>
      <c r="E26" s="37"/>
      <c r="F26" s="37"/>
      <c r="G26" s="38"/>
    </row>
    <row r="27" spans="1:7" x14ac:dyDescent="0.25">
      <c r="A27" s="71" t="s">
        <v>84</v>
      </c>
      <c r="B27" s="71"/>
      <c r="C27" s="71"/>
      <c r="D27" s="71"/>
      <c r="E27" s="71"/>
      <c r="F27" s="71"/>
      <c r="G27" s="71"/>
    </row>
    <row r="28" spans="1:7" ht="40.5" customHeight="1" thickBot="1" x14ac:dyDescent="0.3">
      <c r="A28" s="71"/>
      <c r="B28" s="71"/>
      <c r="C28" s="71"/>
      <c r="D28" s="71"/>
      <c r="E28" s="71"/>
      <c r="F28" s="71"/>
      <c r="G28" s="71"/>
    </row>
    <row r="29" spans="1:7" ht="223.5" customHeight="1" thickTop="1" thickBot="1" x14ac:dyDescent="0.3">
      <c r="A29" s="42" t="s">
        <v>17</v>
      </c>
      <c r="B29" s="42" t="s">
        <v>12</v>
      </c>
      <c r="C29" s="42" t="s">
        <v>13</v>
      </c>
      <c r="D29" s="43" t="s">
        <v>14</v>
      </c>
      <c r="E29" s="43" t="s">
        <v>18</v>
      </c>
      <c r="F29" s="42" t="s">
        <v>15</v>
      </c>
      <c r="G29" s="42" t="s">
        <v>16</v>
      </c>
    </row>
    <row r="30" spans="1:7" ht="290.25" customHeight="1" thickTop="1" thickBot="1" x14ac:dyDescent="0.3">
      <c r="A30" s="44">
        <v>9</v>
      </c>
      <c r="B30" s="48" t="s">
        <v>37</v>
      </c>
      <c r="C30" s="48" t="s">
        <v>71</v>
      </c>
      <c r="D30" s="48" t="s">
        <v>62</v>
      </c>
      <c r="E30" s="48" t="s">
        <v>63</v>
      </c>
      <c r="F30" s="48" t="s">
        <v>38</v>
      </c>
      <c r="G30" s="47">
        <v>1268000</v>
      </c>
    </row>
    <row r="31" spans="1:7" ht="323.25" customHeight="1" thickTop="1" thickBot="1" x14ac:dyDescent="0.3">
      <c r="A31" s="44">
        <v>10</v>
      </c>
      <c r="B31" s="46" t="s">
        <v>72</v>
      </c>
      <c r="C31" s="45" t="s">
        <v>34</v>
      </c>
      <c r="D31" s="45" t="s">
        <v>64</v>
      </c>
      <c r="E31" s="45" t="s">
        <v>35</v>
      </c>
      <c r="F31" s="45" t="s">
        <v>36</v>
      </c>
      <c r="G31" s="52">
        <v>2110158</v>
      </c>
    </row>
    <row r="32" spans="1:7" ht="24.75" thickTop="1" thickBot="1" x14ac:dyDescent="0.4">
      <c r="A32" s="66" t="s">
        <v>23</v>
      </c>
      <c r="B32" s="66"/>
      <c r="C32" s="66"/>
      <c r="D32" s="66"/>
      <c r="E32" s="66"/>
      <c r="F32" s="66"/>
      <c r="G32" s="11">
        <f>SUM(G30:G31)</f>
        <v>3378158</v>
      </c>
    </row>
    <row r="33" spans="1:7" ht="24.75" thickTop="1" thickBot="1" x14ac:dyDescent="0.4">
      <c r="A33" s="66" t="s">
        <v>25</v>
      </c>
      <c r="B33" s="66"/>
      <c r="C33" s="66"/>
      <c r="D33" s="66"/>
      <c r="E33" s="66"/>
      <c r="F33" s="66"/>
      <c r="G33" s="32">
        <f>G32+G25</f>
        <v>12087080</v>
      </c>
    </row>
    <row r="34" spans="1:7" ht="15.75" thickTop="1" x14ac:dyDescent="0.25">
      <c r="C34" s="51"/>
      <c r="D34" s="51"/>
      <c r="E34" s="51"/>
      <c r="F34" s="51"/>
      <c r="G34" s="51"/>
    </row>
    <row r="35" spans="1:7" x14ac:dyDescent="0.25">
      <c r="C35" s="51"/>
      <c r="D35" s="51"/>
      <c r="E35" s="51"/>
      <c r="F35" s="51"/>
      <c r="G35" s="51"/>
    </row>
    <row r="36" spans="1:7" x14ac:dyDescent="0.25">
      <c r="C36" s="51"/>
      <c r="D36" s="51"/>
      <c r="E36" s="51"/>
      <c r="F36" s="51"/>
      <c r="G36" s="51"/>
    </row>
    <row r="37" spans="1:7" x14ac:dyDescent="0.25">
      <c r="C37" s="51"/>
      <c r="D37" s="51"/>
      <c r="E37" s="51"/>
      <c r="F37" s="51"/>
      <c r="G37" s="51"/>
    </row>
    <row r="38" spans="1:7" x14ac:dyDescent="0.25">
      <c r="C38" s="51"/>
      <c r="D38" s="51"/>
      <c r="E38" s="51"/>
      <c r="F38" s="51"/>
      <c r="G38" s="51"/>
    </row>
  </sheetData>
  <mergeCells count="80">
    <mergeCell ref="A32:F32"/>
    <mergeCell ref="A33:F33"/>
    <mergeCell ref="A1:G1"/>
    <mergeCell ref="A2:G2"/>
    <mergeCell ref="A4:G4"/>
    <mergeCell ref="A12:F12"/>
    <mergeCell ref="A5:B5"/>
    <mergeCell ref="A18:G18"/>
    <mergeCell ref="A24:F24"/>
    <mergeCell ref="A25:F25"/>
    <mergeCell ref="A13:F13"/>
    <mergeCell ref="A16:G17"/>
    <mergeCell ref="A27:G28"/>
    <mergeCell ref="A3:G3"/>
    <mergeCell ref="DY2:EF2"/>
    <mergeCell ref="EG2:EN2"/>
    <mergeCell ref="EO2:EV2"/>
    <mergeCell ref="BU2:CB2"/>
    <mergeCell ref="CC2:CJ2"/>
    <mergeCell ref="CK2:CR2"/>
    <mergeCell ref="CS2:CZ2"/>
    <mergeCell ref="DA2:DH2"/>
    <mergeCell ref="I3:P3"/>
    <mergeCell ref="Q3:X3"/>
    <mergeCell ref="DI2:DP2"/>
    <mergeCell ref="DQ2:DX2"/>
    <mergeCell ref="BM3:BT3"/>
    <mergeCell ref="BU3:CB3"/>
    <mergeCell ref="CC3:CJ3"/>
    <mergeCell ref="I2:P2"/>
    <mergeCell ref="Q2:X2"/>
    <mergeCell ref="Y2:AF2"/>
    <mergeCell ref="AG2:AN2"/>
    <mergeCell ref="AO2:AV2"/>
    <mergeCell ref="AW2:BD2"/>
    <mergeCell ref="BE2:BL2"/>
    <mergeCell ref="BM2:BT2"/>
    <mergeCell ref="CK3:CR3"/>
    <mergeCell ref="FU4:GB4"/>
    <mergeCell ref="EG4:EN4"/>
    <mergeCell ref="FM4:FT4"/>
    <mergeCell ref="FM2:FT2"/>
    <mergeCell ref="FU2:GB2"/>
    <mergeCell ref="EW2:FD2"/>
    <mergeCell ref="FE2:FL2"/>
    <mergeCell ref="FU3:GB3"/>
    <mergeCell ref="CS3:CZ3"/>
    <mergeCell ref="EO3:EV3"/>
    <mergeCell ref="EW3:FD3"/>
    <mergeCell ref="FE3:FL3"/>
    <mergeCell ref="FM3:FT3"/>
    <mergeCell ref="EG3:EN3"/>
    <mergeCell ref="DA3:DH3"/>
    <mergeCell ref="DI3:DP3"/>
    <mergeCell ref="DQ3:DX3"/>
    <mergeCell ref="I4:P4"/>
    <mergeCell ref="Q4:X4"/>
    <mergeCell ref="DY3:EF3"/>
    <mergeCell ref="DA4:DH4"/>
    <mergeCell ref="DI4:DP4"/>
    <mergeCell ref="Y3:AF3"/>
    <mergeCell ref="AG3:AN3"/>
    <mergeCell ref="AO3:AV3"/>
    <mergeCell ref="AW3:BD3"/>
    <mergeCell ref="BE3:BL3"/>
    <mergeCell ref="Y4:AF4"/>
    <mergeCell ref="AG4:AN4"/>
    <mergeCell ref="AO4:AV4"/>
    <mergeCell ref="AW4:BD4"/>
    <mergeCell ref="BE4:BL4"/>
    <mergeCell ref="BM4:BT4"/>
    <mergeCell ref="BU4:CB4"/>
    <mergeCell ref="CC4:CJ4"/>
    <mergeCell ref="CK4:CR4"/>
    <mergeCell ref="CS4:CZ4"/>
    <mergeCell ref="FE4:FL4"/>
    <mergeCell ref="DQ4:DX4"/>
    <mergeCell ref="DY4:EF4"/>
    <mergeCell ref="EO4:EV4"/>
    <mergeCell ref="EW4:FD4"/>
  </mergeCells>
  <conditionalFormatting sqref="G25:G26">
    <cfRule type="containsText" dxfId="3" priority="3" operator="containsText" text="ERROR">
      <formula>NOT(ISERROR(SEARCH("ERROR",G25)))</formula>
    </cfRule>
    <cfRule type="containsText" dxfId="2" priority="4" operator="containsText" text="CORRECTO">
      <formula>NOT(ISERROR(SEARCH("CORRECTO",G25)))</formula>
    </cfRule>
  </conditionalFormatting>
  <conditionalFormatting sqref="G33">
    <cfRule type="containsText" dxfId="1" priority="1" operator="containsText" text="ERROR">
      <formula>NOT(ISERROR(SEARCH("ERROR",G33)))</formula>
    </cfRule>
    <cfRule type="containsText" dxfId="0" priority="2" operator="containsText" text="CORRECTO">
      <formula>NOT(ISERROR(SEARCH("CORRECTO",G33)))</formula>
    </cfRule>
  </conditionalFormatting>
  <pageMargins left="0.7" right="0.7" top="0.75" bottom="0.75" header="0.3" footer="0.3"/>
  <pageSetup scale="52" fitToHeight="0" orientation="landscape" horizontalDpi="360" verticalDpi="360" r:id="rId1"/>
  <rowBreaks count="3" manualBreakCount="3">
    <brk id="13" max="6" man="1"/>
    <brk id="21" max="6" man="1"/>
    <brk id="2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2:L51"/>
  <sheetViews>
    <sheetView tabSelected="1" view="pageBreakPreview" topLeftCell="A4" zoomScale="55" zoomScaleNormal="46" zoomScaleSheetLayoutView="55" zoomScalePageLayoutView="80" workbookViewId="0">
      <selection activeCell="C9" sqref="C9"/>
    </sheetView>
  </sheetViews>
  <sheetFormatPr baseColWidth="10" defaultColWidth="10.85546875" defaultRowHeight="15" x14ac:dyDescent="0.25"/>
  <cols>
    <col min="1" max="1" width="6" style="1" customWidth="1"/>
    <col min="2" max="2" width="43" style="1" customWidth="1"/>
    <col min="3" max="3" width="62.28515625" style="1" customWidth="1"/>
    <col min="4" max="4" width="13.28515625" style="1" customWidth="1"/>
    <col min="5" max="5" width="7.28515625" style="1" customWidth="1"/>
    <col min="6" max="6" width="17.42578125" style="1" customWidth="1"/>
    <col min="7" max="7" width="4.7109375" style="1" customWidth="1"/>
    <col min="8" max="8" width="34.140625" style="76" customWidth="1"/>
    <col min="9" max="9" width="23.5703125" style="1" customWidth="1"/>
    <col min="10" max="10" width="20.85546875" style="1" customWidth="1"/>
    <col min="11" max="11" width="16.7109375" style="1" customWidth="1"/>
    <col min="12" max="12" width="21.5703125" style="1" customWidth="1"/>
    <col min="13" max="13" width="42.42578125" style="1" customWidth="1"/>
    <col min="14" max="16384" width="10.85546875" style="1"/>
  </cols>
  <sheetData>
    <row r="2" spans="1:12" ht="15.75" thickBot="1" x14ac:dyDescent="0.3">
      <c r="B2" s="3" t="s">
        <v>9</v>
      </c>
    </row>
    <row r="3" spans="1:12" ht="75" customHeight="1" x14ac:dyDescent="0.25">
      <c r="A3" s="2" t="s">
        <v>26</v>
      </c>
      <c r="B3" s="2" t="s">
        <v>11</v>
      </c>
      <c r="C3" s="6" t="s">
        <v>0</v>
      </c>
      <c r="D3" s="6" t="s">
        <v>10</v>
      </c>
      <c r="E3" s="6" t="s">
        <v>1</v>
      </c>
      <c r="F3" s="6" t="s">
        <v>2</v>
      </c>
      <c r="G3" s="6" t="s">
        <v>3</v>
      </c>
      <c r="H3" s="77" t="s">
        <v>4</v>
      </c>
      <c r="I3" s="6" t="s">
        <v>5</v>
      </c>
      <c r="J3" s="6" t="s">
        <v>6</v>
      </c>
      <c r="K3" s="6" t="s">
        <v>7</v>
      </c>
      <c r="L3" s="4" t="s">
        <v>8</v>
      </c>
    </row>
    <row r="4" spans="1:12" s="13" customFormat="1" ht="90" x14ac:dyDescent="0.25">
      <c r="A4" s="14">
        <v>1</v>
      </c>
      <c r="B4" s="29" t="s">
        <v>55</v>
      </c>
      <c r="C4" s="14" t="s">
        <v>117</v>
      </c>
      <c r="D4" s="12" t="s">
        <v>46</v>
      </c>
      <c r="E4" s="12" t="s">
        <v>50</v>
      </c>
      <c r="F4" s="14" t="s">
        <v>43</v>
      </c>
      <c r="G4" s="12" t="s">
        <v>41</v>
      </c>
      <c r="H4" s="78">
        <v>3356327</v>
      </c>
      <c r="I4" s="27"/>
      <c r="J4" s="12" t="s">
        <v>42</v>
      </c>
      <c r="K4" s="12" t="s">
        <v>39</v>
      </c>
      <c r="L4" s="15" t="s">
        <v>44</v>
      </c>
    </row>
    <row r="5" spans="1:12" s="13" customFormat="1" ht="90" x14ac:dyDescent="0.25">
      <c r="A5" s="14">
        <v>2</v>
      </c>
      <c r="B5" s="28">
        <v>84000000</v>
      </c>
      <c r="C5" s="14" t="s">
        <v>54</v>
      </c>
      <c r="D5" s="16" t="s">
        <v>47</v>
      </c>
      <c r="E5" s="14" t="s">
        <v>51</v>
      </c>
      <c r="F5" s="14" t="s">
        <v>43</v>
      </c>
      <c r="G5" s="12" t="s">
        <v>41</v>
      </c>
      <c r="H5" s="23">
        <v>0</v>
      </c>
      <c r="I5" s="23"/>
      <c r="J5" s="12" t="s">
        <v>42</v>
      </c>
      <c r="K5" s="12" t="s">
        <v>39</v>
      </c>
      <c r="L5" s="15" t="s">
        <v>45</v>
      </c>
    </row>
    <row r="6" spans="1:12" s="13" customFormat="1" ht="90" x14ac:dyDescent="0.25">
      <c r="A6" s="14">
        <v>3</v>
      </c>
      <c r="B6" s="29" t="s">
        <v>56</v>
      </c>
      <c r="C6" s="14" t="s">
        <v>116</v>
      </c>
      <c r="D6" s="16" t="s">
        <v>48</v>
      </c>
      <c r="E6" s="14" t="s">
        <v>52</v>
      </c>
      <c r="F6" s="12" t="s">
        <v>40</v>
      </c>
      <c r="G6" s="12" t="s">
        <v>41</v>
      </c>
      <c r="H6" s="79">
        <f>'[1]ESTRUCTURA PPTO 2023'!$C$81</f>
        <v>2100000</v>
      </c>
      <c r="I6" s="26"/>
      <c r="J6" s="12" t="s">
        <v>42</v>
      </c>
      <c r="K6" s="12" t="s">
        <v>39</v>
      </c>
      <c r="L6" s="15" t="s">
        <v>45</v>
      </c>
    </row>
    <row r="7" spans="1:12" s="13" customFormat="1" ht="90" x14ac:dyDescent="0.25">
      <c r="A7" s="14">
        <v>4</v>
      </c>
      <c r="B7" s="28" t="s">
        <v>57</v>
      </c>
      <c r="C7" s="14" t="s">
        <v>118</v>
      </c>
      <c r="D7" s="14" t="s">
        <v>65</v>
      </c>
      <c r="E7" s="14" t="s">
        <v>66</v>
      </c>
      <c r="F7" s="14" t="s">
        <v>43</v>
      </c>
      <c r="G7" s="12" t="s">
        <v>41</v>
      </c>
      <c r="H7" s="22">
        <f>'[1]ESTRUCTURA PPTO 2023'!$C$120</f>
        <v>1000000</v>
      </c>
      <c r="I7" s="22"/>
      <c r="J7" s="12" t="s">
        <v>42</v>
      </c>
      <c r="K7" s="12" t="s">
        <v>39</v>
      </c>
      <c r="L7" s="15" t="s">
        <v>45</v>
      </c>
    </row>
    <row r="8" spans="1:12" s="13" customFormat="1" ht="90" x14ac:dyDescent="0.25">
      <c r="A8" s="14">
        <v>5</v>
      </c>
      <c r="B8" s="28">
        <v>86000000</v>
      </c>
      <c r="C8" s="14" t="s">
        <v>119</v>
      </c>
      <c r="D8" s="14" t="s">
        <v>49</v>
      </c>
      <c r="E8" s="14" t="s">
        <v>53</v>
      </c>
      <c r="F8" s="14" t="s">
        <v>43</v>
      </c>
      <c r="G8" s="12" t="s">
        <v>41</v>
      </c>
      <c r="H8" s="80">
        <f>$H$7</f>
        <v>1000000</v>
      </c>
      <c r="I8" s="22"/>
      <c r="J8" s="12" t="s">
        <v>42</v>
      </c>
      <c r="K8" s="12" t="s">
        <v>39</v>
      </c>
      <c r="L8" s="14" t="s">
        <v>45</v>
      </c>
    </row>
    <row r="9" spans="1:12" s="13" customFormat="1" ht="37.5" customHeight="1" x14ac:dyDescent="0.25">
      <c r="A9" s="54"/>
      <c r="B9" s="55"/>
      <c r="C9" s="54"/>
      <c r="D9" s="54"/>
      <c r="E9" s="54"/>
      <c r="F9" s="54"/>
      <c r="G9" s="56"/>
      <c r="H9" s="81"/>
      <c r="I9" s="57"/>
      <c r="J9" s="56"/>
      <c r="K9" s="56"/>
      <c r="L9" s="54"/>
    </row>
    <row r="10" spans="1:12" ht="23.25" x14ac:dyDescent="0.25">
      <c r="A10" s="72" t="s">
        <v>73</v>
      </c>
      <c r="B10" s="72"/>
      <c r="C10" s="72"/>
      <c r="D10" s="72"/>
      <c r="E10" s="72"/>
      <c r="F10" s="72"/>
      <c r="G10" s="72"/>
      <c r="H10" s="72"/>
      <c r="I10" s="72"/>
      <c r="J10" s="72"/>
      <c r="K10" s="72"/>
      <c r="L10" s="72"/>
    </row>
    <row r="11" spans="1:12" ht="23.25" x14ac:dyDescent="0.25">
      <c r="A11" s="73" t="s">
        <v>80</v>
      </c>
      <c r="B11" s="73"/>
      <c r="C11" s="73"/>
      <c r="D11" s="73"/>
      <c r="E11" s="73"/>
      <c r="F11" s="73"/>
      <c r="G11" s="73"/>
      <c r="H11" s="73"/>
      <c r="I11" s="73"/>
      <c r="J11" s="73"/>
      <c r="K11" s="73"/>
      <c r="L11" s="73"/>
    </row>
    <row r="12" spans="1:12" ht="23.25" x14ac:dyDescent="0.35">
      <c r="B12" s="20"/>
      <c r="C12" s="18"/>
      <c r="D12" s="18"/>
      <c r="E12" s="19"/>
      <c r="G12" s="21"/>
      <c r="H12" s="82"/>
      <c r="I12" s="24"/>
      <c r="J12" s="24"/>
      <c r="K12" s="25"/>
    </row>
    <row r="13" spans="1:12" s="35" customFormat="1" ht="85.5" x14ac:dyDescent="0.2">
      <c r="A13" s="33">
        <v>6</v>
      </c>
      <c r="B13" s="30">
        <v>84000000</v>
      </c>
      <c r="C13" s="31" t="s">
        <v>76</v>
      </c>
      <c r="D13" s="34" t="s">
        <v>78</v>
      </c>
      <c r="E13" s="34" t="s">
        <v>79</v>
      </c>
      <c r="F13" s="34" t="s">
        <v>43</v>
      </c>
      <c r="G13" s="12" t="s">
        <v>41</v>
      </c>
      <c r="H13" s="27">
        <v>17468</v>
      </c>
      <c r="I13" s="27"/>
      <c r="J13" s="12" t="s">
        <v>42</v>
      </c>
      <c r="K13" s="12" t="s">
        <v>39</v>
      </c>
      <c r="L13" s="34" t="s">
        <v>45</v>
      </c>
    </row>
    <row r="14" spans="1:12" s="35" customFormat="1" ht="85.5" x14ac:dyDescent="0.2">
      <c r="A14" s="33">
        <v>7</v>
      </c>
      <c r="B14" s="30" t="s">
        <v>75</v>
      </c>
      <c r="C14" s="31" t="s">
        <v>81</v>
      </c>
      <c r="D14" s="34" t="s">
        <v>77</v>
      </c>
      <c r="E14" s="34" t="s">
        <v>53</v>
      </c>
      <c r="F14" s="34" t="s">
        <v>43</v>
      </c>
      <c r="G14" s="12" t="s">
        <v>41</v>
      </c>
      <c r="H14" s="36">
        <v>100000</v>
      </c>
      <c r="I14" s="27"/>
      <c r="J14" s="12" t="s">
        <v>42</v>
      </c>
      <c r="K14" s="12" t="s">
        <v>39</v>
      </c>
      <c r="L14" s="34" t="s">
        <v>45</v>
      </c>
    </row>
    <row r="15" spans="1:12" s="35" customFormat="1" ht="85.5" x14ac:dyDescent="0.2">
      <c r="A15" s="33">
        <v>8</v>
      </c>
      <c r="B15" s="30">
        <v>72501000</v>
      </c>
      <c r="C15" s="31" t="s">
        <v>82</v>
      </c>
      <c r="D15" s="34" t="s">
        <v>74</v>
      </c>
      <c r="E15" s="34" t="s">
        <v>53</v>
      </c>
      <c r="F15" s="34" t="s">
        <v>43</v>
      </c>
      <c r="G15" s="12" t="s">
        <v>41</v>
      </c>
      <c r="H15" s="36">
        <v>1135127</v>
      </c>
      <c r="I15" s="27"/>
      <c r="J15" s="12" t="s">
        <v>42</v>
      </c>
      <c r="K15" s="12" t="s">
        <v>39</v>
      </c>
      <c r="L15" s="34" t="s">
        <v>45</v>
      </c>
    </row>
    <row r="16" spans="1:12" ht="23.25" x14ac:dyDescent="0.35">
      <c r="B16" s="20"/>
      <c r="C16" s="20"/>
      <c r="D16" s="20"/>
      <c r="E16" s="19"/>
      <c r="G16" s="21"/>
      <c r="H16" s="83"/>
      <c r="I16" s="20"/>
      <c r="J16" s="20"/>
    </row>
    <row r="17" spans="1:12" ht="23.25" x14ac:dyDescent="0.35">
      <c r="B17" s="5"/>
      <c r="C17" s="5"/>
      <c r="D17" s="17"/>
      <c r="E17" s="20"/>
      <c r="F17" s="21"/>
      <c r="G17" s="21"/>
      <c r="H17" s="84"/>
      <c r="I17" s="20"/>
    </row>
    <row r="18" spans="1:12" ht="23.25" x14ac:dyDescent="0.25">
      <c r="A18" s="72" t="s">
        <v>73</v>
      </c>
      <c r="B18" s="72"/>
      <c r="C18" s="72"/>
      <c r="D18" s="72"/>
      <c r="E18" s="72"/>
      <c r="F18" s="72"/>
      <c r="G18" s="72"/>
      <c r="H18" s="72"/>
      <c r="I18" s="72"/>
      <c r="J18" s="72"/>
      <c r="K18" s="72"/>
      <c r="L18" s="72"/>
    </row>
    <row r="19" spans="1:12" ht="23.25" x14ac:dyDescent="0.25">
      <c r="A19" s="73" t="s">
        <v>85</v>
      </c>
      <c r="B19" s="73"/>
      <c r="C19" s="73"/>
      <c r="D19" s="73"/>
      <c r="E19" s="73"/>
      <c r="F19" s="73"/>
      <c r="G19" s="73"/>
      <c r="H19" s="73"/>
      <c r="I19" s="73"/>
      <c r="J19" s="73"/>
      <c r="K19" s="73"/>
      <c r="L19" s="73"/>
    </row>
    <row r="20" spans="1:12" s="35" customFormat="1" ht="85.5" x14ac:dyDescent="0.2">
      <c r="A20" s="33">
        <v>9</v>
      </c>
      <c r="B20" s="30">
        <v>72501000</v>
      </c>
      <c r="C20" s="31" t="s">
        <v>82</v>
      </c>
      <c r="D20" s="34" t="s">
        <v>83</v>
      </c>
      <c r="E20" s="34" t="s">
        <v>53</v>
      </c>
      <c r="F20" s="34" t="s">
        <v>43</v>
      </c>
      <c r="G20" s="12" t="s">
        <v>41</v>
      </c>
      <c r="H20" s="36">
        <v>1268000</v>
      </c>
      <c r="I20" s="27"/>
      <c r="J20" s="12" t="s">
        <v>42</v>
      </c>
      <c r="K20" s="12" t="s">
        <v>39</v>
      </c>
      <c r="L20" s="34" t="s">
        <v>45</v>
      </c>
    </row>
    <row r="21" spans="1:12" s="35" customFormat="1" ht="85.5" x14ac:dyDescent="0.2">
      <c r="A21" s="33">
        <v>10</v>
      </c>
      <c r="B21" s="40" t="s">
        <v>86</v>
      </c>
      <c r="C21" s="14" t="s">
        <v>111</v>
      </c>
      <c r="D21" s="14" t="s">
        <v>65</v>
      </c>
      <c r="E21" s="14" t="s">
        <v>53</v>
      </c>
      <c r="F21" s="14" t="s">
        <v>43</v>
      </c>
      <c r="G21" s="12" t="s">
        <v>41</v>
      </c>
      <c r="H21" s="36">
        <v>2110158</v>
      </c>
      <c r="I21" s="27"/>
      <c r="J21" s="12" t="s">
        <v>42</v>
      </c>
      <c r="K21" s="12" t="s">
        <v>39</v>
      </c>
      <c r="L21" s="34" t="s">
        <v>45</v>
      </c>
    </row>
    <row r="24" spans="1:12" ht="18.75" x14ac:dyDescent="0.3">
      <c r="A24" s="58"/>
      <c r="B24" s="58"/>
      <c r="C24" s="58"/>
    </row>
    <row r="25" spans="1:12" ht="18.75" x14ac:dyDescent="0.3">
      <c r="A25" s="58"/>
      <c r="B25" s="59" t="s">
        <v>109</v>
      </c>
      <c r="C25" s="59" t="s">
        <v>88</v>
      </c>
    </row>
    <row r="26" spans="1:12" ht="18.75" x14ac:dyDescent="0.3">
      <c r="A26" s="58"/>
      <c r="B26" s="59" t="s">
        <v>89</v>
      </c>
      <c r="C26" s="59" t="s">
        <v>91</v>
      </c>
    </row>
    <row r="27" spans="1:12" ht="18.75" x14ac:dyDescent="0.3">
      <c r="A27" s="58"/>
      <c r="B27" s="59" t="s">
        <v>90</v>
      </c>
      <c r="C27" s="59" t="s">
        <v>92</v>
      </c>
    </row>
    <row r="28" spans="1:12" ht="18.75" x14ac:dyDescent="0.3">
      <c r="A28" s="58"/>
      <c r="B28" s="58"/>
      <c r="C28" s="58"/>
    </row>
    <row r="29" spans="1:12" ht="18.75" x14ac:dyDescent="0.3">
      <c r="A29" s="58"/>
      <c r="B29" s="59"/>
      <c r="C29" s="59"/>
    </row>
    <row r="30" spans="1:12" ht="18.75" x14ac:dyDescent="0.3">
      <c r="A30" s="58"/>
      <c r="B30" s="59" t="s">
        <v>112</v>
      </c>
      <c r="C30" s="59" t="s">
        <v>88</v>
      </c>
    </row>
    <row r="31" spans="1:12" ht="18.75" x14ac:dyDescent="0.3">
      <c r="A31" s="58"/>
      <c r="B31" s="59" t="s">
        <v>93</v>
      </c>
      <c r="C31" s="59" t="s">
        <v>95</v>
      </c>
    </row>
    <row r="32" spans="1:12" ht="18.75" x14ac:dyDescent="0.3">
      <c r="A32" s="58"/>
      <c r="B32" s="59" t="s">
        <v>94</v>
      </c>
      <c r="C32" s="59" t="s">
        <v>96</v>
      </c>
    </row>
    <row r="33" spans="1:8" ht="18.75" x14ac:dyDescent="0.3">
      <c r="A33" s="58"/>
      <c r="B33" s="59"/>
      <c r="C33" s="59"/>
    </row>
    <row r="34" spans="1:8" ht="18.75" x14ac:dyDescent="0.3">
      <c r="A34" s="58"/>
      <c r="B34" s="59"/>
      <c r="C34" s="59"/>
      <c r="E34" s="64"/>
      <c r="F34" s="64"/>
      <c r="G34" s="64"/>
      <c r="H34" s="85"/>
    </row>
    <row r="35" spans="1:8" ht="18.75" customHeight="1" x14ac:dyDescent="0.3">
      <c r="A35" s="58"/>
      <c r="B35" s="59"/>
      <c r="C35" s="59"/>
      <c r="E35" s="75" t="s">
        <v>114</v>
      </c>
      <c r="F35" s="75"/>
      <c r="G35" s="75"/>
      <c r="H35" s="75"/>
    </row>
    <row r="36" spans="1:8" ht="18.75" x14ac:dyDescent="0.3">
      <c r="A36" s="58"/>
      <c r="B36" s="60" t="s">
        <v>113</v>
      </c>
      <c r="C36" s="62" t="s">
        <v>88</v>
      </c>
      <c r="E36" s="74" t="s">
        <v>115</v>
      </c>
      <c r="F36" s="74"/>
      <c r="G36" s="74"/>
      <c r="H36" s="74"/>
    </row>
    <row r="37" spans="1:8" ht="18.75" x14ac:dyDescent="0.3">
      <c r="A37" s="58"/>
      <c r="B37" s="59" t="s">
        <v>97</v>
      </c>
      <c r="C37" s="59" t="s">
        <v>99</v>
      </c>
    </row>
    <row r="38" spans="1:8" ht="18.75" x14ac:dyDescent="0.3">
      <c r="A38" s="58"/>
      <c r="B38" s="59" t="s">
        <v>98</v>
      </c>
      <c r="C38" s="59" t="s">
        <v>100</v>
      </c>
    </row>
    <row r="39" spans="1:8" ht="18.75" x14ac:dyDescent="0.3">
      <c r="A39" s="58"/>
      <c r="B39" s="61"/>
      <c r="C39" s="59"/>
    </row>
    <row r="40" spans="1:8" ht="18.75" x14ac:dyDescent="0.3">
      <c r="A40" s="58"/>
      <c r="B40" s="61"/>
      <c r="C40" s="59"/>
    </row>
    <row r="41" spans="1:8" ht="18.75" x14ac:dyDescent="0.3">
      <c r="A41" s="58"/>
      <c r="B41" s="63" t="s">
        <v>109</v>
      </c>
      <c r="C41" s="62" t="s">
        <v>88</v>
      </c>
    </row>
    <row r="42" spans="1:8" ht="18.75" x14ac:dyDescent="0.3">
      <c r="A42" s="58"/>
      <c r="B42" s="59" t="s">
        <v>101</v>
      </c>
      <c r="C42" s="59" t="s">
        <v>103</v>
      </c>
    </row>
    <row r="43" spans="1:8" ht="18.75" x14ac:dyDescent="0.3">
      <c r="A43" s="58"/>
      <c r="B43" s="59" t="s">
        <v>102</v>
      </c>
      <c r="C43" s="59" t="s">
        <v>104</v>
      </c>
    </row>
    <row r="44" spans="1:8" ht="18.75" x14ac:dyDescent="0.3">
      <c r="A44" s="58"/>
      <c r="B44" s="59"/>
      <c r="C44" s="59"/>
    </row>
    <row r="45" spans="1:8" ht="18.75" x14ac:dyDescent="0.3">
      <c r="A45" s="58"/>
      <c r="B45" s="59"/>
      <c r="C45" s="59"/>
    </row>
    <row r="46" spans="1:8" ht="18.75" x14ac:dyDescent="0.3">
      <c r="A46" s="58"/>
      <c r="B46" s="63" t="s">
        <v>110</v>
      </c>
      <c r="C46" s="63" t="s">
        <v>88</v>
      </c>
    </row>
    <row r="47" spans="1:8" ht="18.75" x14ac:dyDescent="0.3">
      <c r="A47" s="58"/>
      <c r="B47" s="59" t="s">
        <v>105</v>
      </c>
      <c r="C47" s="59" t="s">
        <v>107</v>
      </c>
    </row>
    <row r="48" spans="1:8" ht="18.75" x14ac:dyDescent="0.3">
      <c r="A48" s="58"/>
      <c r="B48" s="59" t="s">
        <v>106</v>
      </c>
      <c r="C48" s="59" t="s">
        <v>108</v>
      </c>
    </row>
    <row r="49" spans="2:3" x14ac:dyDescent="0.25">
      <c r="B49" s="53"/>
      <c r="C49" s="53"/>
    </row>
    <row r="50" spans="2:3" x14ac:dyDescent="0.25">
      <c r="B50" s="53"/>
      <c r="C50" s="53"/>
    </row>
    <row r="51" spans="2:3" x14ac:dyDescent="0.25">
      <c r="B51" s="53"/>
      <c r="C51" s="53"/>
    </row>
  </sheetData>
  <mergeCells count="6">
    <mergeCell ref="A10:L10"/>
    <mergeCell ref="A11:L11"/>
    <mergeCell ref="A18:L18"/>
    <mergeCell ref="A19:L19"/>
    <mergeCell ref="E36:H36"/>
    <mergeCell ref="E35:H35"/>
  </mergeCells>
  <pageMargins left="0.25" right="0.25" top="0.75" bottom="0.75" header="0.3" footer="0.3"/>
  <pageSetup scale="49" orientation="landscape" r:id="rId1"/>
  <rowBreaks count="2" manualBreakCount="2">
    <brk id="17" max="11" man="1"/>
    <brk id="4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POAI</vt:lpstr>
      <vt:lpstr>PROG INICIAL PAA</vt:lpstr>
      <vt:lpstr>POAI!Área_de_impresión</vt:lpstr>
      <vt:lpstr>'PROG INICIAL PAA'!Área_de_impresión</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Secretaria</cp:lastModifiedBy>
  <cp:lastPrinted>2024-06-05T17:09:22Z</cp:lastPrinted>
  <dcterms:created xsi:type="dcterms:W3CDTF">2012-12-10T15:58:41Z</dcterms:created>
  <dcterms:modified xsi:type="dcterms:W3CDTF">2024-09-04T15:33:18Z</dcterms:modified>
</cp:coreProperties>
</file>